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pier-mail.napier.ac.uk\staff\Human Resources\Departmental Data\humanres\Payroll\PAY AWARDS\2025\Ni Increase April 25\"/>
    </mc:Choice>
  </mc:AlternateContent>
  <xr:revisionPtr revIDLastSave="0" documentId="13_ncr:1_{DD16C0F3-0FD6-40D2-90FC-3BA69F76079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ug 2024" sheetId="2" r:id="rId1"/>
    <sheet name="Mar 2025" sheetId="5" r:id="rId2"/>
    <sheet name="Apr 2025- Updated ER NI Cost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6" l="1"/>
  <c r="D30" i="6"/>
  <c r="D29" i="6"/>
  <c r="D28" i="6"/>
  <c r="D27" i="6"/>
  <c r="D26" i="6"/>
  <c r="D25" i="6"/>
  <c r="F25" i="6" s="1"/>
  <c r="G25" i="6" s="1"/>
  <c r="D24" i="6"/>
  <c r="D23" i="6"/>
  <c r="D22" i="6"/>
  <c r="D21" i="6"/>
  <c r="F21" i="6" s="1"/>
  <c r="G21" i="6" s="1"/>
  <c r="D20" i="6"/>
  <c r="D19" i="6"/>
  <c r="D18" i="6"/>
  <c r="D17" i="6"/>
  <c r="D16" i="6"/>
  <c r="D15" i="6"/>
  <c r="D14" i="6"/>
  <c r="D13" i="6"/>
  <c r="D12" i="6"/>
  <c r="F12" i="6" s="1"/>
  <c r="G12" i="6" s="1"/>
  <c r="D11" i="6"/>
  <c r="D10" i="6"/>
  <c r="D9" i="6"/>
  <c r="D8" i="6"/>
  <c r="F8" i="6" s="1"/>
  <c r="G8" i="6" s="1"/>
  <c r="D7" i="6"/>
  <c r="D6" i="6"/>
  <c r="D5" i="6"/>
  <c r="F28" i="6"/>
  <c r="G28" i="6" s="1"/>
  <c r="D4" i="6"/>
  <c r="D3" i="6"/>
  <c r="I31" i="6"/>
  <c r="E31" i="6"/>
  <c r="I30" i="6"/>
  <c r="E30" i="6"/>
  <c r="F30" i="6" s="1"/>
  <c r="G30" i="6" s="1"/>
  <c r="I29" i="6"/>
  <c r="F29" i="6"/>
  <c r="G29" i="6" s="1"/>
  <c r="E29" i="6"/>
  <c r="I28" i="6"/>
  <c r="E28" i="6"/>
  <c r="I27" i="6"/>
  <c r="E27" i="6"/>
  <c r="F27" i="6" s="1"/>
  <c r="G27" i="6" s="1"/>
  <c r="I26" i="6"/>
  <c r="E26" i="6"/>
  <c r="I25" i="6"/>
  <c r="E25" i="6"/>
  <c r="I24" i="6"/>
  <c r="E24" i="6"/>
  <c r="I23" i="6"/>
  <c r="E23" i="6"/>
  <c r="F23" i="6" s="1"/>
  <c r="G23" i="6" s="1"/>
  <c r="I22" i="6"/>
  <c r="E22" i="6"/>
  <c r="I21" i="6"/>
  <c r="E21" i="6"/>
  <c r="I20" i="6"/>
  <c r="E20" i="6"/>
  <c r="I19" i="6"/>
  <c r="E19" i="6"/>
  <c r="F19" i="6"/>
  <c r="G19" i="6" s="1"/>
  <c r="I18" i="6"/>
  <c r="E18" i="6"/>
  <c r="I17" i="6"/>
  <c r="E17" i="6"/>
  <c r="I16" i="6"/>
  <c r="E16" i="6"/>
  <c r="I15" i="6"/>
  <c r="E15" i="6"/>
  <c r="F15" i="6"/>
  <c r="G15" i="6" s="1"/>
  <c r="I14" i="6"/>
  <c r="E14" i="6"/>
  <c r="I13" i="6"/>
  <c r="E13" i="6"/>
  <c r="F13" i="6" s="1"/>
  <c r="G13" i="6" s="1"/>
  <c r="I12" i="6"/>
  <c r="E12" i="6"/>
  <c r="I11" i="6"/>
  <c r="E11" i="6"/>
  <c r="I10" i="6"/>
  <c r="E10" i="6"/>
  <c r="F10" i="6" s="1"/>
  <c r="G10" i="6" s="1"/>
  <c r="I9" i="6"/>
  <c r="E9" i="6"/>
  <c r="I8" i="6"/>
  <c r="E8" i="6"/>
  <c r="I7" i="6"/>
  <c r="E7" i="6"/>
  <c r="I6" i="6"/>
  <c r="E6" i="6"/>
  <c r="F6" i="6" s="1"/>
  <c r="G6" i="6" s="1"/>
  <c r="I5" i="6"/>
  <c r="E5" i="6"/>
  <c r="I4" i="6"/>
  <c r="E4" i="6"/>
  <c r="I3" i="6"/>
  <c r="E3" i="6"/>
  <c r="D3" i="2"/>
  <c r="F3" i="2" s="1"/>
  <c r="D4" i="2"/>
  <c r="I31" i="5"/>
  <c r="E31" i="5"/>
  <c r="D31" i="5"/>
  <c r="I30" i="5"/>
  <c r="E30" i="5"/>
  <c r="D30" i="5"/>
  <c r="I29" i="5"/>
  <c r="E29" i="5"/>
  <c r="D29" i="5"/>
  <c r="I28" i="5"/>
  <c r="E28" i="5"/>
  <c r="D28" i="5"/>
  <c r="I27" i="5"/>
  <c r="E27" i="5"/>
  <c r="D27" i="5"/>
  <c r="I26" i="5"/>
  <c r="E26" i="5"/>
  <c r="D26" i="5"/>
  <c r="I25" i="5"/>
  <c r="E25" i="5"/>
  <c r="D25" i="5"/>
  <c r="I24" i="5"/>
  <c r="E24" i="5"/>
  <c r="D24" i="5"/>
  <c r="I23" i="5"/>
  <c r="E23" i="5"/>
  <c r="D23" i="5"/>
  <c r="I22" i="5"/>
  <c r="E22" i="5"/>
  <c r="D22" i="5"/>
  <c r="I21" i="5"/>
  <c r="E21" i="5"/>
  <c r="D21" i="5"/>
  <c r="I20" i="5"/>
  <c r="E20" i="5"/>
  <c r="D20" i="5"/>
  <c r="I19" i="5"/>
  <c r="E19" i="5"/>
  <c r="D19" i="5"/>
  <c r="I18" i="5"/>
  <c r="E18" i="5"/>
  <c r="D18" i="5"/>
  <c r="I17" i="5"/>
  <c r="E17" i="5"/>
  <c r="D17" i="5"/>
  <c r="F17" i="5" s="1"/>
  <c r="G17" i="5" s="1"/>
  <c r="I16" i="5"/>
  <c r="E16" i="5"/>
  <c r="D16" i="5"/>
  <c r="I15" i="5"/>
  <c r="E15" i="5"/>
  <c r="D15" i="5"/>
  <c r="F15" i="5" s="1"/>
  <c r="G15" i="5" s="1"/>
  <c r="I14" i="5"/>
  <c r="E14" i="5"/>
  <c r="D14" i="5"/>
  <c r="I13" i="5"/>
  <c r="E13" i="5"/>
  <c r="D13" i="5"/>
  <c r="F13" i="5" s="1"/>
  <c r="G13" i="5" s="1"/>
  <c r="I12" i="5"/>
  <c r="E12" i="5"/>
  <c r="D12" i="5"/>
  <c r="I11" i="5"/>
  <c r="E11" i="5"/>
  <c r="D11" i="5"/>
  <c r="I10" i="5"/>
  <c r="E10" i="5"/>
  <c r="D10" i="5"/>
  <c r="I9" i="5"/>
  <c r="E9" i="5"/>
  <c r="D9" i="5"/>
  <c r="F9" i="5" s="1"/>
  <c r="G9" i="5" s="1"/>
  <c r="I8" i="5"/>
  <c r="E8" i="5"/>
  <c r="D8" i="5"/>
  <c r="I7" i="5"/>
  <c r="E7" i="5"/>
  <c r="D7" i="5"/>
  <c r="F7" i="5" s="1"/>
  <c r="G7" i="5" s="1"/>
  <c r="I6" i="5"/>
  <c r="E6" i="5"/>
  <c r="D6" i="5"/>
  <c r="I5" i="5"/>
  <c r="E5" i="5"/>
  <c r="D5" i="5"/>
  <c r="F5" i="5" s="1"/>
  <c r="G5" i="5" s="1"/>
  <c r="I4" i="5"/>
  <c r="E4" i="5"/>
  <c r="D4" i="5"/>
  <c r="I3" i="5"/>
  <c r="E3" i="5"/>
  <c r="D3" i="5"/>
  <c r="F3" i="5" s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" i="2"/>
  <c r="E3" i="2"/>
  <c r="E4" i="2"/>
  <c r="D5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D6" i="2"/>
  <c r="D7" i="2"/>
  <c r="D8" i="2"/>
  <c r="F8" i="2" s="1"/>
  <c r="G8" i="2" s="1"/>
  <c r="D9" i="2"/>
  <c r="D10" i="2"/>
  <c r="D11" i="2"/>
  <c r="D12" i="2"/>
  <c r="D13" i="2"/>
  <c r="D14" i="2"/>
  <c r="D15" i="2"/>
  <c r="D16" i="2"/>
  <c r="F16" i="2" s="1"/>
  <c r="G16" i="2" s="1"/>
  <c r="D17" i="2"/>
  <c r="D18" i="2"/>
  <c r="D19" i="2"/>
  <c r="D20" i="2"/>
  <c r="D21" i="2"/>
  <c r="D22" i="2"/>
  <c r="D23" i="2"/>
  <c r="D24" i="2"/>
  <c r="F24" i="2" s="1"/>
  <c r="G24" i="2" s="1"/>
  <c r="D25" i="2"/>
  <c r="D26" i="2"/>
  <c r="D27" i="2"/>
  <c r="D28" i="2"/>
  <c r="D29" i="2"/>
  <c r="D30" i="2"/>
  <c r="D31" i="2"/>
  <c r="F20" i="6" l="1"/>
  <c r="G20" i="6" s="1"/>
  <c r="F24" i="6"/>
  <c r="G24" i="6" s="1"/>
  <c r="F5" i="6"/>
  <c r="G5" i="6" s="1"/>
  <c r="F9" i="6"/>
  <c r="G9" i="6" s="1"/>
  <c r="F17" i="6"/>
  <c r="G17" i="6" s="1"/>
  <c r="F4" i="6"/>
  <c r="G4" i="6" s="1"/>
  <c r="F16" i="6"/>
  <c r="G16" i="6" s="1"/>
  <c r="F14" i="6"/>
  <c r="G14" i="6" s="1"/>
  <c r="F18" i="6"/>
  <c r="G18" i="6" s="1"/>
  <c r="F22" i="6"/>
  <c r="G22" i="6" s="1"/>
  <c r="F26" i="6"/>
  <c r="G26" i="6" s="1"/>
  <c r="F3" i="6"/>
  <c r="G3" i="6" s="1"/>
  <c r="F7" i="6"/>
  <c r="G7" i="6" s="1"/>
  <c r="F11" i="6"/>
  <c r="G11" i="6" s="1"/>
  <c r="F31" i="6"/>
  <c r="G31" i="6" s="1"/>
  <c r="F21" i="5"/>
  <c r="G21" i="5" s="1"/>
  <c r="F24" i="5"/>
  <c r="G24" i="5" s="1"/>
  <c r="F5" i="2"/>
  <c r="G5" i="2" s="1"/>
  <c r="F25" i="2"/>
  <c r="G25" i="2" s="1"/>
  <c r="F17" i="2"/>
  <c r="G17" i="2" s="1"/>
  <c r="F9" i="2"/>
  <c r="G9" i="2" s="1"/>
  <c r="F4" i="2"/>
  <c r="G4" i="2" s="1"/>
  <c r="F26" i="2"/>
  <c r="G26" i="2" s="1"/>
  <c r="F23" i="2"/>
  <c r="G23" i="2" s="1"/>
  <c r="F15" i="2"/>
  <c r="G15" i="2" s="1"/>
  <c r="F7" i="2"/>
  <c r="G7" i="2" s="1"/>
  <c r="F31" i="2"/>
  <c r="G31" i="2" s="1"/>
  <c r="F30" i="2"/>
  <c r="G30" i="2" s="1"/>
  <c r="G3" i="2"/>
  <c r="F19" i="2"/>
  <c r="G19" i="2" s="1"/>
  <c r="F11" i="2"/>
  <c r="G11" i="2" s="1"/>
  <c r="F18" i="2"/>
  <c r="G18" i="2" s="1"/>
  <c r="F10" i="2"/>
  <c r="G10" i="2" s="1"/>
  <c r="F6" i="5"/>
  <c r="G6" i="5" s="1"/>
  <c r="F14" i="5"/>
  <c r="G14" i="5" s="1"/>
  <c r="F22" i="5"/>
  <c r="G22" i="5" s="1"/>
  <c r="F30" i="5"/>
  <c r="G30" i="5" s="1"/>
  <c r="F28" i="5"/>
  <c r="G28" i="5" s="1"/>
  <c r="F23" i="5"/>
  <c r="G23" i="5" s="1"/>
  <c r="F29" i="5"/>
  <c r="G29" i="5" s="1"/>
  <c r="F28" i="2"/>
  <c r="G28" i="2" s="1"/>
  <c r="F21" i="2"/>
  <c r="G21" i="2" s="1"/>
  <c r="F13" i="2"/>
  <c r="G13" i="2" s="1"/>
  <c r="F27" i="2"/>
  <c r="G27" i="2" s="1"/>
  <c r="F20" i="2"/>
  <c r="G20" i="2" s="1"/>
  <c r="F12" i="2"/>
  <c r="G12" i="2" s="1"/>
  <c r="F8" i="5"/>
  <c r="G8" i="5" s="1"/>
  <c r="F16" i="5"/>
  <c r="G16" i="5" s="1"/>
  <c r="F31" i="5"/>
  <c r="G31" i="5" s="1"/>
  <c r="G3" i="5"/>
  <c r="F11" i="5"/>
  <c r="G11" i="5" s="1"/>
  <c r="F19" i="5"/>
  <c r="G19" i="5" s="1"/>
  <c r="F26" i="5"/>
  <c r="G26" i="5" s="1"/>
  <c r="F4" i="5"/>
  <c r="G4" i="5" s="1"/>
  <c r="F12" i="5"/>
  <c r="G12" i="5" s="1"/>
  <c r="F20" i="5"/>
  <c r="G20" i="5" s="1"/>
  <c r="F27" i="5"/>
  <c r="G27" i="5" s="1"/>
  <c r="F29" i="2"/>
  <c r="G29" i="2" s="1"/>
  <c r="F22" i="2"/>
  <c r="G22" i="2" s="1"/>
  <c r="F14" i="2"/>
  <c r="G14" i="2" s="1"/>
  <c r="F6" i="2"/>
  <c r="G6" i="2" s="1"/>
  <c r="F10" i="5"/>
  <c r="G10" i="5" s="1"/>
  <c r="F18" i="5"/>
  <c r="G18" i="5" s="1"/>
  <c r="F25" i="5"/>
  <c r="G25" i="5" s="1"/>
</calcChain>
</file>

<file path=xl/sharedStrings.xml><?xml version="1.0" encoding="utf-8"?>
<sst xmlns="http://schemas.openxmlformats.org/spreadsheetml/2006/main" count="39" uniqueCount="16">
  <si>
    <t>Pay Grade</t>
  </si>
  <si>
    <t>Pay Scale Spine Point</t>
  </si>
  <si>
    <t>Salary from 1 August 2024</t>
  </si>
  <si>
    <t>National Insurance</t>
  </si>
  <si>
    <t>Pension</t>
  </si>
  <si>
    <t>Gross Annual  cost</t>
  </si>
  <si>
    <t>Grade 4</t>
  </si>
  <si>
    <t>Grade 5</t>
  </si>
  <si>
    <t>Grade 6</t>
  </si>
  <si>
    <t>Grade 7</t>
  </si>
  <si>
    <t>Salary from 1 March 25</t>
  </si>
  <si>
    <t>Employee Hourly Rate (Based on 35 Hours)</t>
  </si>
  <si>
    <t>Gross Cost Hourly Rate (Based on 35 Hours)</t>
  </si>
  <si>
    <t xml:space="preserve">EDINBURGH NAPIER UNIVERSITY 		
New JNCHES Academic Pay scales
  2024-2025	
Effective from 01 March 2025		
</t>
  </si>
  <si>
    <t xml:space="preserve">EDINBURGH NAPIER UNIVERSITY 		
New JNCHES Academic Pay scales  
2024-2025	
Effective from 01 August 2024		
</t>
  </si>
  <si>
    <r>
      <t xml:space="preserve">EDINBURGH NAPIER UNIVERSITY 		
New JNCHES Academic Pay scales
  2024-2025	
Salray effective from 01 March 2025 
</t>
    </r>
    <r>
      <rPr>
        <b/>
        <sz val="11"/>
        <color rgb="FFFF0000"/>
        <rFont val="Arial"/>
        <family val="2"/>
      </rPr>
      <t>Updated National Insurance costs due to Employer NI changed from 
01 April 2025</t>
    </r>
    <r>
      <rPr>
        <b/>
        <sz val="11"/>
        <color theme="1"/>
        <rFont val="Arial"/>
        <family val="2"/>
      </rPr>
      <t xml:space="preserve">	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</si>
</sst>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_-;\-&quot;£&quot;* #,##0_-;_-&quot;£&quot;* &quot;-&quot;??_-;_-@_-"/>
    <numFmt numFmtId="165" formatCode="&quot;£&quot;#,##0.00"/>
    <numFmt numFmtId="166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6" xfId="0" applyNumberFormat="1" applyFont="1" applyBorder="1"/>
    <xf numFmtId="0" fontId="1" fillId="2" borderId="0" xfId="0" applyFont="1" applyFill="1"/>
    <xf numFmtId="0" fontId="1" fillId="0" borderId="7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1" fillId="0" borderId="17" xfId="0" applyNumberFormat="1" applyFont="1" applyBorder="1"/>
    <xf numFmtId="164" fontId="2" fillId="0" borderId="2" xfId="0" applyNumberFormat="1" applyFont="1" applyBorder="1"/>
    <xf numFmtId="164" fontId="2" fillId="0" borderId="16" xfId="0" applyNumberFormat="1" applyFont="1" applyBorder="1"/>
    <xf numFmtId="0" fontId="2" fillId="0" borderId="0" xfId="0" applyFont="1"/>
    <xf numFmtId="166" fontId="1" fillId="0" borderId="6" xfId="0" applyNumberFormat="1" applyFont="1" applyBorder="1"/>
    <xf numFmtId="166" fontId="1" fillId="0" borderId="17" xfId="0" applyNumberFormat="1" applyFont="1" applyBorder="1"/>
    <xf numFmtId="164" fontId="2" fillId="0" borderId="1" xfId="0" applyNumberFormat="1" applyFont="1" applyBorder="1"/>
    <xf numFmtId="164" fontId="2" fillId="0" borderId="20" xfId="0" applyNumberFormat="1" applyFont="1" applyBorder="1"/>
    <xf numFmtId="166" fontId="1" fillId="0" borderId="21" xfId="0" applyNumberFormat="1" applyFont="1" applyBorder="1"/>
    <xf numFmtId="164" fontId="1" fillId="0" borderId="21" xfId="0" applyNumberFormat="1" applyFont="1" applyBorder="1"/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1" fillId="0" borderId="27" xfId="0" applyFont="1" applyBorder="1"/>
    <xf numFmtId="164" fontId="2" fillId="0" borderId="28" xfId="0" applyNumberFormat="1" applyFont="1" applyBorder="1"/>
    <xf numFmtId="166" fontId="1" fillId="0" borderId="29" xfId="0" applyNumberFormat="1" applyFont="1" applyBorder="1"/>
    <xf numFmtId="164" fontId="1" fillId="0" borderId="29" xfId="0" applyNumberFormat="1" applyFont="1" applyBorder="1"/>
    <xf numFmtId="0" fontId="3" fillId="0" borderId="32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165" fontId="1" fillId="0" borderId="36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164" fontId="2" fillId="0" borderId="38" xfId="0" applyNumberFormat="1" applyFont="1" applyBorder="1"/>
    <xf numFmtId="166" fontId="1" fillId="0" borderId="39" xfId="0" applyNumberFormat="1" applyFont="1" applyBorder="1"/>
    <xf numFmtId="164" fontId="1" fillId="0" borderId="39" xfId="0" applyNumberFormat="1" applyFont="1" applyBorder="1"/>
    <xf numFmtId="165" fontId="1" fillId="0" borderId="40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2" borderId="36" xfId="0" applyNumberFormat="1" applyFont="1" applyFill="1" applyBorder="1"/>
    <xf numFmtId="0" fontId="1" fillId="0" borderId="41" xfId="0" applyFont="1" applyBorder="1"/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165" fontId="1" fillId="0" borderId="42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5" fontId="1" fillId="0" borderId="46" xfId="0" applyNumberFormat="1" applyFont="1" applyBorder="1" applyAlignment="1">
      <alignment horizontal="center"/>
    </xf>
    <xf numFmtId="165" fontId="1" fillId="0" borderId="26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0" fontId="1" fillId="2" borderId="34" xfId="0" applyFont="1" applyFill="1" applyBorder="1"/>
    <xf numFmtId="0" fontId="1" fillId="2" borderId="34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2" fillId="2" borderId="0" xfId="0" applyFont="1" applyFill="1" applyAlignment="1">
      <alignment horizontal="center" wrapText="1"/>
    </xf>
    <xf numFmtId="165" fontId="1" fillId="2" borderId="52" xfId="0" applyNumberFormat="1" applyFont="1" applyFill="1" applyBorder="1"/>
    <xf numFmtId="165" fontId="1" fillId="2" borderId="0" xfId="0" applyNumberFormat="1" applyFont="1" applyFill="1"/>
    <xf numFmtId="0" fontId="2" fillId="2" borderId="52" xfId="0" applyFont="1" applyFill="1" applyBorder="1" applyAlignment="1">
      <alignment horizontal="center" wrapText="1"/>
    </xf>
    <xf numFmtId="165" fontId="1" fillId="2" borderId="56" xfId="0" applyNumberFormat="1" applyFont="1" applyFill="1" applyBorder="1"/>
    <xf numFmtId="165" fontId="1" fillId="2" borderId="55" xfId="0" applyNumberFormat="1" applyFont="1" applyFill="1" applyBorder="1"/>
    <xf numFmtId="165" fontId="1" fillId="2" borderId="33" xfId="0" applyNumberFormat="1" applyFont="1" applyFill="1" applyBorder="1"/>
    <xf numFmtId="0" fontId="2" fillId="0" borderId="57" xfId="0" applyFont="1" applyBorder="1" applyAlignment="1">
      <alignment wrapText="1"/>
    </xf>
    <xf numFmtId="164" fontId="2" fillId="0" borderId="44" xfId="0" applyNumberFormat="1" applyFont="1" applyBorder="1" applyAlignment="1">
      <alignment wrapText="1"/>
    </xf>
    <xf numFmtId="0" fontId="2" fillId="0" borderId="53" xfId="0" applyFont="1" applyBorder="1" applyAlignment="1">
      <alignment horizontal="center" vertical="center" textRotation="90"/>
    </xf>
    <xf numFmtId="0" fontId="2" fillId="0" borderId="54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58" xfId="0" applyFont="1" applyBorder="1" applyAlignment="1">
      <alignment horizontal="center" vertical="center" textRotation="90"/>
    </xf>
    <xf numFmtId="0" fontId="2" fillId="0" borderId="51" xfId="0" applyFont="1" applyBorder="1" applyAlignment="1">
      <alignment horizontal="center" vertical="center" textRotation="90"/>
    </xf>
    <xf numFmtId="0" fontId="2" fillId="0" borderId="59" xfId="0" applyFont="1" applyBorder="1" applyAlignment="1">
      <alignment horizontal="center" vertical="center" textRotation="90"/>
    </xf>
    <xf numFmtId="0" fontId="2" fillId="0" borderId="60" xfId="0" applyFont="1" applyBorder="1" applyAlignment="1">
      <alignment horizontal="center" vertical="center" textRotation="90"/>
    </xf>
    <xf numFmtId="0" fontId="2" fillId="0" borderId="61" xfId="0" applyFont="1" applyBorder="1" applyAlignment="1">
      <alignment horizontal="center" vertical="center" textRotation="90"/>
    </xf>
    <xf numFmtId="0" fontId="2" fillId="0" borderId="6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FBDD-AB48-4438-8DF3-8593FEF32A32}">
  <dimension ref="A1:J32"/>
  <sheetViews>
    <sheetView workbookViewId="0">
      <selection activeCell="D3" sqref="D3"/>
    </sheetView>
  </sheetViews>
  <sheetFormatPr defaultColWidth="9.140625" defaultRowHeight="14.25" x14ac:dyDescent="0.2"/>
  <cols>
    <col min="1" max="2" width="9.140625" style="1"/>
    <col min="3" max="6" width="12.85546875" style="1" customWidth="1"/>
    <col min="7" max="7" width="12.85546875" style="34" customWidth="1"/>
    <col min="8" max="8" width="13.28515625" style="6" customWidth="1"/>
    <col min="9" max="9" width="12.85546875" style="34" customWidth="1"/>
    <col min="10" max="16384" width="9.140625" style="1"/>
  </cols>
  <sheetData>
    <row r="1" spans="1:10" ht="63.75" customHeight="1" thickBot="1" x14ac:dyDescent="0.3">
      <c r="A1" s="71" t="s">
        <v>14</v>
      </c>
      <c r="B1" s="72"/>
      <c r="C1" s="72"/>
      <c r="D1" s="73"/>
      <c r="E1" s="56"/>
      <c r="F1" s="56"/>
      <c r="G1" s="57"/>
      <c r="H1" s="56"/>
      <c r="I1" s="57"/>
      <c r="J1" s="58"/>
    </row>
    <row r="2" spans="1:10" ht="60.75" thickBot="1" x14ac:dyDescent="0.3">
      <c r="A2" s="59" t="s">
        <v>0</v>
      </c>
      <c r="B2" s="23" t="s">
        <v>1</v>
      </c>
      <c r="C2" s="24" t="s">
        <v>2</v>
      </c>
      <c r="D2" s="25" t="s">
        <v>3</v>
      </c>
      <c r="E2" s="25" t="s">
        <v>4</v>
      </c>
      <c r="F2" s="25" t="s">
        <v>5</v>
      </c>
      <c r="G2" s="31" t="s">
        <v>12</v>
      </c>
      <c r="H2" s="60"/>
      <c r="I2" s="30" t="s">
        <v>11</v>
      </c>
      <c r="J2" s="61"/>
    </row>
    <row r="3" spans="1:10" ht="15.75" thickBot="1" x14ac:dyDescent="0.3">
      <c r="A3" s="69" t="s">
        <v>6</v>
      </c>
      <c r="B3" s="4">
        <v>22</v>
      </c>
      <c r="C3" s="20">
        <v>30505</v>
      </c>
      <c r="D3" s="21">
        <f>ROUND(SUM(C3-9100)*13.8%,0)</f>
        <v>2954</v>
      </c>
      <c r="E3" s="22">
        <f>ROUND(SUM(C3*26%),0)</f>
        <v>7931</v>
      </c>
      <c r="F3" s="22">
        <f>SUM(C3:E3)</f>
        <v>41390</v>
      </c>
      <c r="G3" s="35">
        <f>ROUND(F3/1820,2)</f>
        <v>22.74</v>
      </c>
      <c r="H3" s="62"/>
      <c r="I3" s="32">
        <f>ROUND(C3/1820,2)</f>
        <v>16.760000000000002</v>
      </c>
      <c r="J3" s="61"/>
    </row>
    <row r="4" spans="1:10" ht="15.75" thickBot="1" x14ac:dyDescent="0.3">
      <c r="A4" s="69"/>
      <c r="B4" s="3">
        <v>23</v>
      </c>
      <c r="C4" s="19">
        <v>31387</v>
      </c>
      <c r="D4" s="17">
        <f t="shared" ref="D4:D31" si="0">ROUND(SUM(C4-9100)*13.8%,0)</f>
        <v>3076</v>
      </c>
      <c r="E4" s="5">
        <f t="shared" ref="E4:E31" si="1">ROUND(SUM(C4*26%),0)</f>
        <v>8161</v>
      </c>
      <c r="F4" s="5">
        <f t="shared" ref="F4:F31" si="2">SUM(C4:E4)</f>
        <v>42624</v>
      </c>
      <c r="G4" s="36">
        <f t="shared" ref="G4:G31" si="3">ROUND(F4/1820,2)</f>
        <v>23.42</v>
      </c>
      <c r="H4" s="62"/>
      <c r="I4" s="32">
        <f t="shared" ref="I4:I31" si="4">ROUND(C4/1820,2)</f>
        <v>17.25</v>
      </c>
      <c r="J4" s="61"/>
    </row>
    <row r="5" spans="1:10" ht="15.75" thickBot="1" x14ac:dyDescent="0.3">
      <c r="A5" s="69"/>
      <c r="B5" s="7">
        <v>24</v>
      </c>
      <c r="C5" s="19">
        <v>32296</v>
      </c>
      <c r="D5" s="17">
        <f t="shared" si="0"/>
        <v>3201</v>
      </c>
      <c r="E5" s="5">
        <f t="shared" si="1"/>
        <v>8397</v>
      </c>
      <c r="F5" s="5">
        <f t="shared" si="2"/>
        <v>43894</v>
      </c>
      <c r="G5" s="36">
        <f t="shared" si="3"/>
        <v>24.12</v>
      </c>
      <c r="H5" s="62"/>
      <c r="I5" s="32">
        <f t="shared" si="4"/>
        <v>17.75</v>
      </c>
      <c r="J5" s="63"/>
    </row>
    <row r="6" spans="1:10" ht="15.75" thickBot="1" x14ac:dyDescent="0.3">
      <c r="A6" s="69"/>
      <c r="B6" s="4">
        <v>25</v>
      </c>
      <c r="C6" s="19">
        <v>33232</v>
      </c>
      <c r="D6" s="17">
        <f t="shared" si="0"/>
        <v>3330</v>
      </c>
      <c r="E6" s="5">
        <f t="shared" si="1"/>
        <v>8640</v>
      </c>
      <c r="F6" s="5">
        <f t="shared" si="2"/>
        <v>45202</v>
      </c>
      <c r="G6" s="36">
        <f t="shared" si="3"/>
        <v>24.84</v>
      </c>
      <c r="H6" s="62"/>
      <c r="I6" s="32">
        <f t="shared" si="4"/>
        <v>18.260000000000002</v>
      </c>
      <c r="J6" s="61"/>
    </row>
    <row r="7" spans="1:10" ht="15.75" thickBot="1" x14ac:dyDescent="0.3">
      <c r="A7" s="69"/>
      <c r="B7" s="2">
        <v>26</v>
      </c>
      <c r="C7" s="19">
        <v>33882</v>
      </c>
      <c r="D7" s="17">
        <f t="shared" si="0"/>
        <v>3420</v>
      </c>
      <c r="E7" s="5">
        <f t="shared" si="1"/>
        <v>8809</v>
      </c>
      <c r="F7" s="5">
        <f t="shared" si="2"/>
        <v>46111</v>
      </c>
      <c r="G7" s="36">
        <f t="shared" si="3"/>
        <v>25.34</v>
      </c>
      <c r="H7" s="62"/>
      <c r="I7" s="32">
        <f t="shared" si="4"/>
        <v>18.62</v>
      </c>
      <c r="J7" s="61"/>
    </row>
    <row r="8" spans="1:10" ht="15.75" thickBot="1" x14ac:dyDescent="0.3">
      <c r="A8" s="69"/>
      <c r="B8" s="2">
        <v>27</v>
      </c>
      <c r="C8" s="19">
        <v>34866</v>
      </c>
      <c r="D8" s="17">
        <f t="shared" si="0"/>
        <v>3556</v>
      </c>
      <c r="E8" s="5">
        <f t="shared" si="1"/>
        <v>9065</v>
      </c>
      <c r="F8" s="5">
        <f t="shared" si="2"/>
        <v>47487</v>
      </c>
      <c r="G8" s="36">
        <f t="shared" si="3"/>
        <v>26.09</v>
      </c>
      <c r="H8" s="62"/>
      <c r="I8" s="32">
        <f t="shared" si="4"/>
        <v>19.16</v>
      </c>
      <c r="J8" s="61"/>
    </row>
    <row r="9" spans="1:10" ht="15.75" thickBot="1" x14ac:dyDescent="0.3">
      <c r="A9" s="69"/>
      <c r="B9" s="2">
        <v>28</v>
      </c>
      <c r="C9" s="19">
        <v>35880</v>
      </c>
      <c r="D9" s="17">
        <f t="shared" si="0"/>
        <v>3696</v>
      </c>
      <c r="E9" s="5">
        <f t="shared" si="1"/>
        <v>9329</v>
      </c>
      <c r="F9" s="5">
        <f t="shared" si="2"/>
        <v>48905</v>
      </c>
      <c r="G9" s="36">
        <f t="shared" si="3"/>
        <v>26.87</v>
      </c>
      <c r="H9" s="62"/>
      <c r="I9" s="32">
        <f t="shared" si="4"/>
        <v>19.71</v>
      </c>
      <c r="J9" s="63"/>
    </row>
    <row r="10" spans="1:10" ht="15.75" thickBot="1" x14ac:dyDescent="0.3">
      <c r="A10" s="69"/>
      <c r="B10" s="26">
        <v>29</v>
      </c>
      <c r="C10" s="27">
        <v>36924</v>
      </c>
      <c r="D10" s="28">
        <f t="shared" si="0"/>
        <v>3840</v>
      </c>
      <c r="E10" s="29">
        <f t="shared" si="1"/>
        <v>9600</v>
      </c>
      <c r="F10" s="29">
        <f t="shared" si="2"/>
        <v>50364</v>
      </c>
      <c r="G10" s="37">
        <f t="shared" si="3"/>
        <v>27.67</v>
      </c>
      <c r="H10" s="62"/>
      <c r="I10" s="32">
        <f t="shared" si="4"/>
        <v>20.29</v>
      </c>
      <c r="J10" s="61"/>
    </row>
    <row r="11" spans="1:10" ht="15.75" thickBot="1" x14ac:dyDescent="0.3">
      <c r="A11" s="69" t="s">
        <v>7</v>
      </c>
      <c r="B11" s="4">
        <v>29</v>
      </c>
      <c r="C11" s="20">
        <v>36924</v>
      </c>
      <c r="D11" s="21">
        <f t="shared" si="0"/>
        <v>3840</v>
      </c>
      <c r="E11" s="22">
        <f t="shared" si="1"/>
        <v>9600</v>
      </c>
      <c r="F11" s="22">
        <f t="shared" si="2"/>
        <v>50364</v>
      </c>
      <c r="G11" s="35">
        <f t="shared" si="3"/>
        <v>27.67</v>
      </c>
      <c r="H11" s="62"/>
      <c r="I11" s="38">
        <f t="shared" si="4"/>
        <v>20.29</v>
      </c>
      <c r="J11" s="61"/>
    </row>
    <row r="12" spans="1:10" ht="15.75" thickBot="1" x14ac:dyDescent="0.3">
      <c r="A12" s="69"/>
      <c r="B12" s="2">
        <v>30</v>
      </c>
      <c r="C12" s="19">
        <v>37999</v>
      </c>
      <c r="D12" s="17">
        <f t="shared" si="0"/>
        <v>3988</v>
      </c>
      <c r="E12" s="5">
        <f t="shared" si="1"/>
        <v>9880</v>
      </c>
      <c r="F12" s="5">
        <f t="shared" si="2"/>
        <v>51867</v>
      </c>
      <c r="G12" s="36">
        <f t="shared" si="3"/>
        <v>28.5</v>
      </c>
      <c r="H12" s="62"/>
      <c r="I12" s="32">
        <f t="shared" si="4"/>
        <v>20.88</v>
      </c>
      <c r="J12" s="61"/>
    </row>
    <row r="13" spans="1:10" ht="15.75" thickBot="1" x14ac:dyDescent="0.3">
      <c r="A13" s="69"/>
      <c r="B13" s="2">
        <v>31</v>
      </c>
      <c r="C13" s="19">
        <v>39105</v>
      </c>
      <c r="D13" s="17">
        <f t="shared" si="0"/>
        <v>4141</v>
      </c>
      <c r="E13" s="5">
        <f t="shared" si="1"/>
        <v>10167</v>
      </c>
      <c r="F13" s="5">
        <f t="shared" si="2"/>
        <v>53413</v>
      </c>
      <c r="G13" s="36">
        <f t="shared" si="3"/>
        <v>29.35</v>
      </c>
      <c r="H13" s="62"/>
      <c r="I13" s="32">
        <f t="shared" si="4"/>
        <v>21.49</v>
      </c>
      <c r="J13" s="63"/>
    </row>
    <row r="14" spans="1:10" ht="15.75" thickBot="1" x14ac:dyDescent="0.3">
      <c r="A14" s="69"/>
      <c r="B14" s="2">
        <v>32</v>
      </c>
      <c r="C14" s="19">
        <v>40247</v>
      </c>
      <c r="D14" s="17">
        <f t="shared" si="0"/>
        <v>4298</v>
      </c>
      <c r="E14" s="5">
        <f t="shared" si="1"/>
        <v>10464</v>
      </c>
      <c r="F14" s="5">
        <f t="shared" si="2"/>
        <v>55009</v>
      </c>
      <c r="G14" s="36">
        <f t="shared" si="3"/>
        <v>30.22</v>
      </c>
      <c r="H14" s="62"/>
      <c r="I14" s="32">
        <f t="shared" si="4"/>
        <v>22.11</v>
      </c>
      <c r="J14" s="61"/>
    </row>
    <row r="15" spans="1:10" ht="15.75" thickBot="1" x14ac:dyDescent="0.3">
      <c r="A15" s="69"/>
      <c r="B15" s="2">
        <v>33</v>
      </c>
      <c r="C15" s="19">
        <v>41421</v>
      </c>
      <c r="D15" s="17">
        <f t="shared" si="0"/>
        <v>4460</v>
      </c>
      <c r="E15" s="5">
        <f t="shared" si="1"/>
        <v>10769</v>
      </c>
      <c r="F15" s="5">
        <f t="shared" si="2"/>
        <v>56650</v>
      </c>
      <c r="G15" s="36">
        <f t="shared" si="3"/>
        <v>31.13</v>
      </c>
      <c r="H15" s="62"/>
      <c r="I15" s="32">
        <f t="shared" si="4"/>
        <v>22.76</v>
      </c>
      <c r="J15" s="61"/>
    </row>
    <row r="16" spans="1:10" ht="15.75" thickBot="1" x14ac:dyDescent="0.3">
      <c r="A16" s="69"/>
      <c r="B16" s="2">
        <v>34</v>
      </c>
      <c r="C16" s="19">
        <v>42632</v>
      </c>
      <c r="D16" s="17">
        <f t="shared" si="0"/>
        <v>4627</v>
      </c>
      <c r="E16" s="5">
        <f t="shared" si="1"/>
        <v>11084</v>
      </c>
      <c r="F16" s="5">
        <f t="shared" si="2"/>
        <v>58343</v>
      </c>
      <c r="G16" s="36">
        <f t="shared" si="3"/>
        <v>32.06</v>
      </c>
      <c r="H16" s="62"/>
      <c r="I16" s="32">
        <f t="shared" si="4"/>
        <v>23.42</v>
      </c>
      <c r="J16" s="61"/>
    </row>
    <row r="17" spans="1:10" ht="15.75" thickBot="1" x14ac:dyDescent="0.3">
      <c r="A17" s="69"/>
      <c r="B17" s="2">
        <v>35</v>
      </c>
      <c r="C17" s="19">
        <v>43878</v>
      </c>
      <c r="D17" s="17">
        <f t="shared" si="0"/>
        <v>4799</v>
      </c>
      <c r="E17" s="5">
        <f t="shared" si="1"/>
        <v>11408</v>
      </c>
      <c r="F17" s="5">
        <f t="shared" si="2"/>
        <v>60085</v>
      </c>
      <c r="G17" s="36">
        <f t="shared" si="3"/>
        <v>33.01</v>
      </c>
      <c r="H17" s="62"/>
      <c r="I17" s="32">
        <f t="shared" si="4"/>
        <v>24.11</v>
      </c>
      <c r="J17" s="63"/>
    </row>
    <row r="18" spans="1:10" ht="15.75" thickBot="1" x14ac:dyDescent="0.3">
      <c r="A18" s="69"/>
      <c r="B18" s="26">
        <v>36</v>
      </c>
      <c r="C18" s="27">
        <v>45163</v>
      </c>
      <c r="D18" s="28">
        <f t="shared" si="0"/>
        <v>4977</v>
      </c>
      <c r="E18" s="29">
        <f t="shared" si="1"/>
        <v>11742</v>
      </c>
      <c r="F18" s="29">
        <f t="shared" si="2"/>
        <v>61882</v>
      </c>
      <c r="G18" s="37">
        <f t="shared" si="3"/>
        <v>34</v>
      </c>
      <c r="H18" s="62"/>
      <c r="I18" s="32">
        <f t="shared" si="4"/>
        <v>24.81</v>
      </c>
      <c r="J18" s="61"/>
    </row>
    <row r="19" spans="1:10" ht="15.75" thickBot="1" x14ac:dyDescent="0.3">
      <c r="A19" s="69" t="s">
        <v>8</v>
      </c>
      <c r="B19" s="4">
        <v>36</v>
      </c>
      <c r="C19" s="20">
        <v>45163</v>
      </c>
      <c r="D19" s="21">
        <f t="shared" si="0"/>
        <v>4977</v>
      </c>
      <c r="E19" s="22">
        <f t="shared" si="1"/>
        <v>11742</v>
      </c>
      <c r="F19" s="22">
        <f t="shared" si="2"/>
        <v>61882</v>
      </c>
      <c r="G19" s="35">
        <f t="shared" si="3"/>
        <v>34</v>
      </c>
      <c r="H19" s="62"/>
      <c r="I19" s="38">
        <f t="shared" si="4"/>
        <v>24.81</v>
      </c>
      <c r="J19" s="61"/>
    </row>
    <row r="20" spans="1:10" ht="15.75" thickBot="1" x14ac:dyDescent="0.3">
      <c r="A20" s="69"/>
      <c r="B20" s="2">
        <v>37</v>
      </c>
      <c r="C20" s="19">
        <v>46485</v>
      </c>
      <c r="D20" s="17">
        <f t="shared" si="0"/>
        <v>5159</v>
      </c>
      <c r="E20" s="5">
        <f t="shared" si="1"/>
        <v>12086</v>
      </c>
      <c r="F20" s="5">
        <f t="shared" si="2"/>
        <v>63730</v>
      </c>
      <c r="G20" s="36">
        <f t="shared" si="3"/>
        <v>35.020000000000003</v>
      </c>
      <c r="H20" s="62"/>
      <c r="I20" s="32">
        <f t="shared" si="4"/>
        <v>25.54</v>
      </c>
      <c r="J20" s="61"/>
    </row>
    <row r="21" spans="1:10" ht="15.75" thickBot="1" x14ac:dyDescent="0.3">
      <c r="A21" s="69"/>
      <c r="B21" s="2">
        <v>38</v>
      </c>
      <c r="C21" s="19">
        <v>47874</v>
      </c>
      <c r="D21" s="17">
        <f t="shared" si="0"/>
        <v>5351</v>
      </c>
      <c r="E21" s="5">
        <f t="shared" si="1"/>
        <v>12447</v>
      </c>
      <c r="F21" s="5">
        <f t="shared" si="2"/>
        <v>65672</v>
      </c>
      <c r="G21" s="36">
        <f t="shared" si="3"/>
        <v>36.08</v>
      </c>
      <c r="H21" s="62"/>
      <c r="I21" s="32">
        <f t="shared" si="4"/>
        <v>26.3</v>
      </c>
      <c r="J21" s="63"/>
    </row>
    <row r="22" spans="1:10" ht="15.75" thickBot="1" x14ac:dyDescent="0.3">
      <c r="A22" s="69"/>
      <c r="B22" s="2">
        <v>40</v>
      </c>
      <c r="C22" s="19">
        <v>50694</v>
      </c>
      <c r="D22" s="17">
        <f t="shared" si="0"/>
        <v>5740</v>
      </c>
      <c r="E22" s="5">
        <f t="shared" si="1"/>
        <v>13180</v>
      </c>
      <c r="F22" s="5">
        <f t="shared" si="2"/>
        <v>69614</v>
      </c>
      <c r="G22" s="36">
        <f t="shared" si="3"/>
        <v>38.25</v>
      </c>
      <c r="H22" s="62"/>
      <c r="I22" s="32">
        <f t="shared" si="4"/>
        <v>27.85</v>
      </c>
      <c r="J22" s="61"/>
    </row>
    <row r="23" spans="1:10" ht="15.75" thickBot="1" x14ac:dyDescent="0.3">
      <c r="A23" s="69"/>
      <c r="B23" s="2">
        <v>41</v>
      </c>
      <c r="C23" s="19">
        <v>52183</v>
      </c>
      <c r="D23" s="17">
        <f t="shared" si="0"/>
        <v>5945</v>
      </c>
      <c r="E23" s="5">
        <f t="shared" si="1"/>
        <v>13568</v>
      </c>
      <c r="F23" s="5">
        <f t="shared" si="2"/>
        <v>71696</v>
      </c>
      <c r="G23" s="36">
        <f t="shared" si="3"/>
        <v>39.39</v>
      </c>
      <c r="H23" s="62"/>
      <c r="I23" s="32">
        <f t="shared" si="4"/>
        <v>28.67</v>
      </c>
      <c r="J23" s="61"/>
    </row>
    <row r="24" spans="1:10" ht="15.75" thickBot="1" x14ac:dyDescent="0.3">
      <c r="A24" s="69"/>
      <c r="B24" s="2">
        <v>43</v>
      </c>
      <c r="C24" s="19">
        <v>55295</v>
      </c>
      <c r="D24" s="17">
        <f t="shared" si="0"/>
        <v>6375</v>
      </c>
      <c r="E24" s="5">
        <f t="shared" si="1"/>
        <v>14377</v>
      </c>
      <c r="F24" s="5">
        <f t="shared" si="2"/>
        <v>76047</v>
      </c>
      <c r="G24" s="36">
        <f t="shared" si="3"/>
        <v>41.78</v>
      </c>
      <c r="H24" s="62"/>
      <c r="I24" s="32">
        <f t="shared" si="4"/>
        <v>30.38</v>
      </c>
      <c r="J24" s="61"/>
    </row>
    <row r="25" spans="1:10" ht="15.75" thickBot="1" x14ac:dyDescent="0.3">
      <c r="A25" s="69"/>
      <c r="B25" s="26">
        <v>44</v>
      </c>
      <c r="C25" s="27">
        <v>56921</v>
      </c>
      <c r="D25" s="28">
        <f t="shared" si="0"/>
        <v>6599</v>
      </c>
      <c r="E25" s="29">
        <f t="shared" si="1"/>
        <v>14799</v>
      </c>
      <c r="F25" s="29">
        <f t="shared" si="2"/>
        <v>78319</v>
      </c>
      <c r="G25" s="37">
        <f t="shared" si="3"/>
        <v>43.03</v>
      </c>
      <c r="H25" s="62"/>
      <c r="I25" s="33">
        <f t="shared" si="4"/>
        <v>31.28</v>
      </c>
      <c r="J25" s="63"/>
    </row>
    <row r="26" spans="1:10" ht="15.75" thickBot="1" x14ac:dyDescent="0.3">
      <c r="A26" s="70" t="s">
        <v>9</v>
      </c>
      <c r="B26" s="4">
        <v>44</v>
      </c>
      <c r="C26" s="20">
        <v>56921</v>
      </c>
      <c r="D26" s="21">
        <f t="shared" si="0"/>
        <v>6599</v>
      </c>
      <c r="E26" s="22">
        <f t="shared" si="1"/>
        <v>14799</v>
      </c>
      <c r="F26" s="22">
        <f t="shared" si="2"/>
        <v>78319</v>
      </c>
      <c r="G26" s="35">
        <f t="shared" si="3"/>
        <v>43.03</v>
      </c>
      <c r="H26" s="62"/>
      <c r="I26" s="32">
        <f t="shared" si="4"/>
        <v>31.28</v>
      </c>
      <c r="J26" s="61"/>
    </row>
    <row r="27" spans="1:10" ht="15.75" thickBot="1" x14ac:dyDescent="0.3">
      <c r="A27" s="70"/>
      <c r="B27" s="2">
        <v>46</v>
      </c>
      <c r="C27" s="19">
        <v>60321</v>
      </c>
      <c r="D27" s="17">
        <f t="shared" si="0"/>
        <v>7068</v>
      </c>
      <c r="E27" s="5">
        <f t="shared" si="1"/>
        <v>15683</v>
      </c>
      <c r="F27" s="5">
        <f t="shared" si="2"/>
        <v>83072</v>
      </c>
      <c r="G27" s="36">
        <f t="shared" si="3"/>
        <v>45.64</v>
      </c>
      <c r="H27" s="62"/>
      <c r="I27" s="32">
        <f t="shared" si="4"/>
        <v>33.14</v>
      </c>
      <c r="J27" s="61"/>
    </row>
    <row r="28" spans="1:10" ht="15.75" thickBot="1" x14ac:dyDescent="0.3">
      <c r="A28" s="70"/>
      <c r="B28" s="2">
        <v>47</v>
      </c>
      <c r="C28" s="19">
        <v>62098</v>
      </c>
      <c r="D28" s="17">
        <f t="shared" si="0"/>
        <v>7314</v>
      </c>
      <c r="E28" s="5">
        <f t="shared" si="1"/>
        <v>16145</v>
      </c>
      <c r="F28" s="5">
        <f t="shared" si="2"/>
        <v>85557</v>
      </c>
      <c r="G28" s="36">
        <f t="shared" si="3"/>
        <v>47.01</v>
      </c>
      <c r="H28" s="62"/>
      <c r="I28" s="32">
        <f t="shared" si="4"/>
        <v>34.119999999999997</v>
      </c>
      <c r="J28" s="61"/>
    </row>
    <row r="29" spans="1:10" ht="15.75" thickBot="1" x14ac:dyDescent="0.3">
      <c r="A29" s="70"/>
      <c r="B29" s="2">
        <v>48</v>
      </c>
      <c r="C29" s="19">
        <v>63929</v>
      </c>
      <c r="D29" s="17">
        <f t="shared" si="0"/>
        <v>7566</v>
      </c>
      <c r="E29" s="5">
        <f t="shared" si="1"/>
        <v>16622</v>
      </c>
      <c r="F29" s="5">
        <f t="shared" si="2"/>
        <v>88117</v>
      </c>
      <c r="G29" s="36">
        <f t="shared" si="3"/>
        <v>48.42</v>
      </c>
      <c r="H29" s="62"/>
      <c r="I29" s="32">
        <f t="shared" si="4"/>
        <v>35.130000000000003</v>
      </c>
      <c r="J29" s="63"/>
    </row>
    <row r="30" spans="1:10" ht="15.75" thickBot="1" x14ac:dyDescent="0.3">
      <c r="A30" s="70"/>
      <c r="B30" s="2">
        <v>49</v>
      </c>
      <c r="C30" s="19">
        <v>65814</v>
      </c>
      <c r="D30" s="17">
        <f t="shared" si="0"/>
        <v>7827</v>
      </c>
      <c r="E30" s="5">
        <f t="shared" si="1"/>
        <v>17112</v>
      </c>
      <c r="F30" s="5">
        <f t="shared" si="2"/>
        <v>90753</v>
      </c>
      <c r="G30" s="43">
        <f t="shared" si="3"/>
        <v>49.86</v>
      </c>
      <c r="H30" s="44"/>
      <c r="I30" s="32">
        <f t="shared" si="4"/>
        <v>36.159999999999997</v>
      </c>
      <c r="J30" s="61"/>
    </row>
    <row r="31" spans="1:10" ht="15.75" thickBot="1" x14ac:dyDescent="0.3">
      <c r="A31" s="70"/>
      <c r="B31" s="45">
        <v>50</v>
      </c>
      <c r="C31" s="39">
        <v>67757</v>
      </c>
      <c r="D31" s="40">
        <f t="shared" si="0"/>
        <v>8095</v>
      </c>
      <c r="E31" s="41">
        <f t="shared" si="1"/>
        <v>17617</v>
      </c>
      <c r="F31" s="41">
        <f t="shared" si="2"/>
        <v>93469</v>
      </c>
      <c r="G31" s="42">
        <f t="shared" si="3"/>
        <v>51.36</v>
      </c>
      <c r="H31" s="62"/>
      <c r="I31" s="33">
        <f t="shared" si="4"/>
        <v>37.229999999999997</v>
      </c>
      <c r="J31" s="61"/>
    </row>
    <row r="32" spans="1:10" ht="15" thickBo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4"/>
    </row>
  </sheetData>
  <mergeCells count="5">
    <mergeCell ref="A3:A10"/>
    <mergeCell ref="A11:A18"/>
    <mergeCell ref="A19:A25"/>
    <mergeCell ref="A26:A31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D368-812F-4BAC-8F6D-AAF3FF92A337}">
  <dimension ref="A1:J595"/>
  <sheetViews>
    <sheetView topLeftCell="A2" workbookViewId="0">
      <selection activeCell="B3" sqref="B3:I31"/>
    </sheetView>
  </sheetViews>
  <sheetFormatPr defaultColWidth="9.140625" defaultRowHeight="15" x14ac:dyDescent="0.25"/>
  <cols>
    <col min="1" max="1" width="9.140625" style="16"/>
    <col min="2" max="2" width="9.140625" style="1"/>
    <col min="3" max="3" width="12.85546875" style="1" customWidth="1"/>
    <col min="4" max="4" width="11.28515625" style="1" customWidth="1"/>
    <col min="5" max="6" width="12.85546875" style="1" customWidth="1"/>
    <col min="7" max="7" width="12.85546875" style="34" customWidth="1"/>
    <col min="8" max="8" width="12.85546875" style="6" customWidth="1"/>
    <col min="9" max="9" width="12.85546875" style="34" customWidth="1"/>
    <col min="10" max="16384" width="9.140625" style="1"/>
  </cols>
  <sheetData>
    <row r="1" spans="1:10" ht="66.75" customHeight="1" thickBot="1" x14ac:dyDescent="0.3">
      <c r="A1" s="71" t="s">
        <v>13</v>
      </c>
      <c r="B1" s="72"/>
      <c r="C1" s="72"/>
      <c r="D1" s="73"/>
      <c r="E1" s="56"/>
      <c r="F1" s="56"/>
      <c r="G1" s="57"/>
      <c r="H1" s="56"/>
      <c r="I1" s="57"/>
      <c r="J1" s="58"/>
    </row>
    <row r="2" spans="1:10" ht="60.75" thickBot="1" x14ac:dyDescent="0.3">
      <c r="A2" s="67" t="s">
        <v>0</v>
      </c>
      <c r="B2" s="51" t="s">
        <v>1</v>
      </c>
      <c r="C2" s="68" t="s">
        <v>10</v>
      </c>
      <c r="D2" s="52" t="s">
        <v>3</v>
      </c>
      <c r="E2" s="52" t="s">
        <v>4</v>
      </c>
      <c r="F2" s="52" t="s">
        <v>5</v>
      </c>
      <c r="G2" s="31" t="s">
        <v>12</v>
      </c>
      <c r="H2" s="60"/>
      <c r="I2" s="30" t="s">
        <v>11</v>
      </c>
      <c r="J2" s="61"/>
    </row>
    <row r="3" spans="1:10" x14ac:dyDescent="0.25">
      <c r="A3" s="74" t="s">
        <v>6</v>
      </c>
      <c r="B3" s="11">
        <v>22</v>
      </c>
      <c r="C3" s="20">
        <v>30805</v>
      </c>
      <c r="D3" s="21">
        <f>ROUND(SUM(C3-9100)*13.8%,0)</f>
        <v>2995</v>
      </c>
      <c r="E3" s="22">
        <f>ROUND(SUM(C3*26%),0)</f>
        <v>8009</v>
      </c>
      <c r="F3" s="22">
        <f>SUM(C3:E3)</f>
        <v>41809</v>
      </c>
      <c r="G3" s="50">
        <f>ROUND(F3/1820,2)</f>
        <v>22.97</v>
      </c>
      <c r="H3" s="62"/>
      <c r="I3" s="46">
        <f>ROUND(C3/1820,2)</f>
        <v>16.93</v>
      </c>
      <c r="J3" s="61"/>
    </row>
    <row r="4" spans="1:10" x14ac:dyDescent="0.25">
      <c r="A4" s="74"/>
      <c r="B4" s="9">
        <v>23</v>
      </c>
      <c r="C4" s="19">
        <v>31637</v>
      </c>
      <c r="D4" s="17">
        <f t="shared" ref="D4:D31" si="0">ROUND(SUM(C4-9100)*13.8%,0)</f>
        <v>3110</v>
      </c>
      <c r="E4" s="5">
        <f t="shared" ref="E4:E31" si="1">ROUND(SUM(C4*26%),0)</f>
        <v>8226</v>
      </c>
      <c r="F4" s="5">
        <f t="shared" ref="F4:F31" si="2">SUM(C4:E4)</f>
        <v>42973</v>
      </c>
      <c r="G4" s="48">
        <f t="shared" ref="G4:G31" si="3">ROUND(F4/1820,2)</f>
        <v>23.61</v>
      </c>
      <c r="H4" s="62"/>
      <c r="I4" s="46">
        <f t="shared" ref="I4:I31" si="4">ROUND(C4/1820,2)</f>
        <v>17.38</v>
      </c>
      <c r="J4" s="61"/>
    </row>
    <row r="5" spans="1:10" x14ac:dyDescent="0.25">
      <c r="A5" s="74"/>
      <c r="B5" s="10">
        <v>24</v>
      </c>
      <c r="C5" s="19">
        <v>32546</v>
      </c>
      <c r="D5" s="17">
        <f t="shared" si="0"/>
        <v>3236</v>
      </c>
      <c r="E5" s="5">
        <f t="shared" si="1"/>
        <v>8462</v>
      </c>
      <c r="F5" s="5">
        <f t="shared" si="2"/>
        <v>44244</v>
      </c>
      <c r="G5" s="48">
        <f t="shared" si="3"/>
        <v>24.31</v>
      </c>
      <c r="H5" s="62"/>
      <c r="I5" s="46">
        <f t="shared" si="4"/>
        <v>17.88</v>
      </c>
      <c r="J5" s="63"/>
    </row>
    <row r="6" spans="1:10" x14ac:dyDescent="0.25">
      <c r="A6" s="74"/>
      <c r="B6" s="11">
        <v>25</v>
      </c>
      <c r="C6" s="19">
        <v>33482</v>
      </c>
      <c r="D6" s="17">
        <f t="shared" si="0"/>
        <v>3365</v>
      </c>
      <c r="E6" s="5">
        <f t="shared" si="1"/>
        <v>8705</v>
      </c>
      <c r="F6" s="5">
        <f t="shared" si="2"/>
        <v>45552</v>
      </c>
      <c r="G6" s="48">
        <f t="shared" si="3"/>
        <v>25.03</v>
      </c>
      <c r="H6" s="62"/>
      <c r="I6" s="46">
        <f t="shared" si="4"/>
        <v>18.399999999999999</v>
      </c>
      <c r="J6" s="61"/>
    </row>
    <row r="7" spans="1:10" x14ac:dyDescent="0.25">
      <c r="A7" s="74"/>
      <c r="B7" s="8">
        <v>26</v>
      </c>
      <c r="C7" s="19">
        <v>34132</v>
      </c>
      <c r="D7" s="17">
        <f t="shared" si="0"/>
        <v>3454</v>
      </c>
      <c r="E7" s="5">
        <f t="shared" si="1"/>
        <v>8874</v>
      </c>
      <c r="F7" s="5">
        <f t="shared" si="2"/>
        <v>46460</v>
      </c>
      <c r="G7" s="48">
        <f t="shared" si="3"/>
        <v>25.53</v>
      </c>
      <c r="H7" s="62"/>
      <c r="I7" s="46">
        <f t="shared" si="4"/>
        <v>18.75</v>
      </c>
      <c r="J7" s="61"/>
    </row>
    <row r="8" spans="1:10" x14ac:dyDescent="0.25">
      <c r="A8" s="74"/>
      <c r="B8" s="8">
        <v>27</v>
      </c>
      <c r="C8" s="19">
        <v>35116</v>
      </c>
      <c r="D8" s="17">
        <f t="shared" si="0"/>
        <v>3590</v>
      </c>
      <c r="E8" s="5">
        <f t="shared" si="1"/>
        <v>9130</v>
      </c>
      <c r="F8" s="5">
        <f t="shared" si="2"/>
        <v>47836</v>
      </c>
      <c r="G8" s="48">
        <f t="shared" si="3"/>
        <v>26.28</v>
      </c>
      <c r="H8" s="62"/>
      <c r="I8" s="46">
        <f t="shared" si="4"/>
        <v>19.29</v>
      </c>
      <c r="J8" s="61"/>
    </row>
    <row r="9" spans="1:10" x14ac:dyDescent="0.25">
      <c r="A9" s="74"/>
      <c r="B9" s="8">
        <v>28</v>
      </c>
      <c r="C9" s="19">
        <v>36130</v>
      </c>
      <c r="D9" s="17">
        <f t="shared" si="0"/>
        <v>3730</v>
      </c>
      <c r="E9" s="5">
        <f t="shared" si="1"/>
        <v>9394</v>
      </c>
      <c r="F9" s="5">
        <f t="shared" si="2"/>
        <v>49254</v>
      </c>
      <c r="G9" s="48">
        <f t="shared" si="3"/>
        <v>27.06</v>
      </c>
      <c r="H9" s="62"/>
      <c r="I9" s="46">
        <f t="shared" si="4"/>
        <v>19.850000000000001</v>
      </c>
      <c r="J9" s="63"/>
    </row>
    <row r="10" spans="1:10" ht="15.75" thickBot="1" x14ac:dyDescent="0.3">
      <c r="A10" s="75"/>
      <c r="B10" s="26">
        <v>29</v>
      </c>
      <c r="C10" s="27">
        <v>37174</v>
      </c>
      <c r="D10" s="28">
        <f t="shared" si="0"/>
        <v>3874</v>
      </c>
      <c r="E10" s="29">
        <f t="shared" si="1"/>
        <v>9665</v>
      </c>
      <c r="F10" s="29">
        <f t="shared" si="2"/>
        <v>50713</v>
      </c>
      <c r="G10" s="53">
        <f t="shared" si="3"/>
        <v>27.86</v>
      </c>
      <c r="H10" s="62"/>
      <c r="I10" s="55">
        <f t="shared" si="4"/>
        <v>20.43</v>
      </c>
      <c r="J10" s="61"/>
    </row>
    <row r="11" spans="1:10" x14ac:dyDescent="0.25">
      <c r="A11" s="76" t="s">
        <v>7</v>
      </c>
      <c r="B11" s="11">
        <v>29</v>
      </c>
      <c r="C11" s="20">
        <v>37174</v>
      </c>
      <c r="D11" s="21">
        <f t="shared" si="0"/>
        <v>3874</v>
      </c>
      <c r="E11" s="22">
        <f t="shared" si="1"/>
        <v>9665</v>
      </c>
      <c r="F11" s="22">
        <f t="shared" si="2"/>
        <v>50713</v>
      </c>
      <c r="G11" s="50">
        <f t="shared" si="3"/>
        <v>27.86</v>
      </c>
      <c r="H11" s="62"/>
      <c r="I11" s="54">
        <f t="shared" si="4"/>
        <v>20.43</v>
      </c>
      <c r="J11" s="61"/>
    </row>
    <row r="12" spans="1:10" x14ac:dyDescent="0.25">
      <c r="A12" s="77"/>
      <c r="B12" s="8">
        <v>30</v>
      </c>
      <c r="C12" s="19">
        <v>38249</v>
      </c>
      <c r="D12" s="17">
        <f t="shared" si="0"/>
        <v>4023</v>
      </c>
      <c r="E12" s="5">
        <f t="shared" si="1"/>
        <v>9945</v>
      </c>
      <c r="F12" s="5">
        <f t="shared" si="2"/>
        <v>52217</v>
      </c>
      <c r="G12" s="48">
        <f t="shared" si="3"/>
        <v>28.69</v>
      </c>
      <c r="H12" s="62"/>
      <c r="I12" s="46">
        <f t="shared" si="4"/>
        <v>21.02</v>
      </c>
      <c r="J12" s="61"/>
    </row>
    <row r="13" spans="1:10" x14ac:dyDescent="0.25">
      <c r="A13" s="77"/>
      <c r="B13" s="8">
        <v>31</v>
      </c>
      <c r="C13" s="19">
        <v>39355</v>
      </c>
      <c r="D13" s="17">
        <f t="shared" si="0"/>
        <v>4175</v>
      </c>
      <c r="E13" s="5">
        <f t="shared" si="1"/>
        <v>10232</v>
      </c>
      <c r="F13" s="5">
        <f t="shared" si="2"/>
        <v>53762</v>
      </c>
      <c r="G13" s="48">
        <f t="shared" si="3"/>
        <v>29.54</v>
      </c>
      <c r="H13" s="62"/>
      <c r="I13" s="46">
        <f t="shared" si="4"/>
        <v>21.62</v>
      </c>
      <c r="J13" s="63"/>
    </row>
    <row r="14" spans="1:10" x14ac:dyDescent="0.25">
      <c r="A14" s="77"/>
      <c r="B14" s="8">
        <v>32</v>
      </c>
      <c r="C14" s="19">
        <v>40497</v>
      </c>
      <c r="D14" s="17">
        <f t="shared" si="0"/>
        <v>4333</v>
      </c>
      <c r="E14" s="5">
        <f t="shared" si="1"/>
        <v>10529</v>
      </c>
      <c r="F14" s="5">
        <f t="shared" si="2"/>
        <v>55359</v>
      </c>
      <c r="G14" s="48">
        <f t="shared" si="3"/>
        <v>30.42</v>
      </c>
      <c r="H14" s="62"/>
      <c r="I14" s="46">
        <f t="shared" si="4"/>
        <v>22.25</v>
      </c>
      <c r="J14" s="61"/>
    </row>
    <row r="15" spans="1:10" x14ac:dyDescent="0.25">
      <c r="A15" s="77"/>
      <c r="B15" s="8">
        <v>33</v>
      </c>
      <c r="C15" s="19">
        <v>41671</v>
      </c>
      <c r="D15" s="17">
        <f t="shared" si="0"/>
        <v>4495</v>
      </c>
      <c r="E15" s="5">
        <f t="shared" si="1"/>
        <v>10834</v>
      </c>
      <c r="F15" s="5">
        <f t="shared" si="2"/>
        <v>57000</v>
      </c>
      <c r="G15" s="48">
        <f t="shared" si="3"/>
        <v>31.32</v>
      </c>
      <c r="H15" s="62"/>
      <c r="I15" s="46">
        <f t="shared" si="4"/>
        <v>22.9</v>
      </c>
      <c r="J15" s="61"/>
    </row>
    <row r="16" spans="1:10" x14ac:dyDescent="0.25">
      <c r="A16" s="77"/>
      <c r="B16" s="8">
        <v>34</v>
      </c>
      <c r="C16" s="19">
        <v>42882</v>
      </c>
      <c r="D16" s="17">
        <f t="shared" si="0"/>
        <v>4662</v>
      </c>
      <c r="E16" s="5">
        <f t="shared" si="1"/>
        <v>11149</v>
      </c>
      <c r="F16" s="5">
        <f t="shared" si="2"/>
        <v>58693</v>
      </c>
      <c r="G16" s="48">
        <f t="shared" si="3"/>
        <v>32.25</v>
      </c>
      <c r="H16" s="62"/>
      <c r="I16" s="46">
        <f t="shared" si="4"/>
        <v>23.56</v>
      </c>
      <c r="J16" s="61"/>
    </row>
    <row r="17" spans="1:10" x14ac:dyDescent="0.25">
      <c r="A17" s="77"/>
      <c r="B17" s="8">
        <v>35</v>
      </c>
      <c r="C17" s="19">
        <v>44128</v>
      </c>
      <c r="D17" s="17">
        <f t="shared" si="0"/>
        <v>4834</v>
      </c>
      <c r="E17" s="5">
        <f t="shared" si="1"/>
        <v>11473</v>
      </c>
      <c r="F17" s="5">
        <f t="shared" si="2"/>
        <v>60435</v>
      </c>
      <c r="G17" s="48">
        <f t="shared" si="3"/>
        <v>33.21</v>
      </c>
      <c r="H17" s="62"/>
      <c r="I17" s="46">
        <f t="shared" si="4"/>
        <v>24.25</v>
      </c>
      <c r="J17" s="63"/>
    </row>
    <row r="18" spans="1:10" ht="15.75" thickBot="1" x14ac:dyDescent="0.3">
      <c r="A18" s="78"/>
      <c r="B18" s="26">
        <v>36</v>
      </c>
      <c r="C18" s="27">
        <v>45413</v>
      </c>
      <c r="D18" s="28">
        <f t="shared" si="0"/>
        <v>5011</v>
      </c>
      <c r="E18" s="29">
        <f t="shared" si="1"/>
        <v>11807</v>
      </c>
      <c r="F18" s="29">
        <f t="shared" si="2"/>
        <v>62231</v>
      </c>
      <c r="G18" s="53">
        <f t="shared" si="3"/>
        <v>34.19</v>
      </c>
      <c r="H18" s="62"/>
      <c r="I18" s="55">
        <f t="shared" si="4"/>
        <v>24.95</v>
      </c>
      <c r="J18" s="61"/>
    </row>
    <row r="19" spans="1:10" x14ac:dyDescent="0.25">
      <c r="A19" s="79" t="s">
        <v>8</v>
      </c>
      <c r="B19" s="11">
        <v>36</v>
      </c>
      <c r="C19" s="20">
        <v>45413</v>
      </c>
      <c r="D19" s="21">
        <f t="shared" si="0"/>
        <v>5011</v>
      </c>
      <c r="E19" s="22">
        <f t="shared" si="1"/>
        <v>11807</v>
      </c>
      <c r="F19" s="22">
        <f t="shared" si="2"/>
        <v>62231</v>
      </c>
      <c r="G19" s="50">
        <f t="shared" si="3"/>
        <v>34.19</v>
      </c>
      <c r="H19" s="62"/>
      <c r="I19" s="54">
        <f t="shared" si="4"/>
        <v>24.95</v>
      </c>
      <c r="J19" s="61"/>
    </row>
    <row r="20" spans="1:10" x14ac:dyDescent="0.25">
      <c r="A20" s="77"/>
      <c r="B20" s="8">
        <v>37</v>
      </c>
      <c r="C20" s="19">
        <v>46735</v>
      </c>
      <c r="D20" s="17">
        <f t="shared" si="0"/>
        <v>5194</v>
      </c>
      <c r="E20" s="5">
        <f t="shared" si="1"/>
        <v>12151</v>
      </c>
      <c r="F20" s="5">
        <f t="shared" si="2"/>
        <v>64080</v>
      </c>
      <c r="G20" s="48">
        <f t="shared" si="3"/>
        <v>35.21</v>
      </c>
      <c r="H20" s="62"/>
      <c r="I20" s="46">
        <f t="shared" si="4"/>
        <v>25.68</v>
      </c>
      <c r="J20" s="61"/>
    </row>
    <row r="21" spans="1:10" x14ac:dyDescent="0.25">
      <c r="A21" s="77"/>
      <c r="B21" s="8">
        <v>38</v>
      </c>
      <c r="C21" s="19">
        <v>48149</v>
      </c>
      <c r="D21" s="17">
        <f t="shared" si="0"/>
        <v>5389</v>
      </c>
      <c r="E21" s="5">
        <f t="shared" si="1"/>
        <v>12519</v>
      </c>
      <c r="F21" s="5">
        <f t="shared" si="2"/>
        <v>66057</v>
      </c>
      <c r="G21" s="48">
        <f t="shared" si="3"/>
        <v>36.299999999999997</v>
      </c>
      <c r="H21" s="62"/>
      <c r="I21" s="46">
        <f t="shared" si="4"/>
        <v>26.46</v>
      </c>
      <c r="J21" s="63"/>
    </row>
    <row r="22" spans="1:10" x14ac:dyDescent="0.25">
      <c r="A22" s="77"/>
      <c r="B22" s="8">
        <v>40</v>
      </c>
      <c r="C22" s="19">
        <v>51039</v>
      </c>
      <c r="D22" s="17">
        <f t="shared" si="0"/>
        <v>5788</v>
      </c>
      <c r="E22" s="5">
        <f t="shared" si="1"/>
        <v>13270</v>
      </c>
      <c r="F22" s="5">
        <f t="shared" si="2"/>
        <v>70097</v>
      </c>
      <c r="G22" s="48">
        <f t="shared" si="3"/>
        <v>38.51</v>
      </c>
      <c r="H22" s="62"/>
      <c r="I22" s="46">
        <f t="shared" si="4"/>
        <v>28.04</v>
      </c>
      <c r="J22" s="61"/>
    </row>
    <row r="23" spans="1:10" x14ac:dyDescent="0.25">
      <c r="A23" s="77"/>
      <c r="B23" s="8">
        <v>41</v>
      </c>
      <c r="C23" s="19">
        <v>52566</v>
      </c>
      <c r="D23" s="17">
        <f t="shared" si="0"/>
        <v>5998</v>
      </c>
      <c r="E23" s="5">
        <f t="shared" si="1"/>
        <v>13667</v>
      </c>
      <c r="F23" s="5">
        <f t="shared" si="2"/>
        <v>72231</v>
      </c>
      <c r="G23" s="48">
        <f t="shared" si="3"/>
        <v>39.69</v>
      </c>
      <c r="H23" s="62"/>
      <c r="I23" s="46">
        <f t="shared" si="4"/>
        <v>28.88</v>
      </c>
      <c r="J23" s="61"/>
    </row>
    <row r="24" spans="1:10" x14ac:dyDescent="0.25">
      <c r="A24" s="77"/>
      <c r="B24" s="8">
        <v>43</v>
      </c>
      <c r="C24" s="19">
        <v>55755</v>
      </c>
      <c r="D24" s="17">
        <f t="shared" si="0"/>
        <v>6438</v>
      </c>
      <c r="E24" s="5">
        <f t="shared" si="1"/>
        <v>14496</v>
      </c>
      <c r="F24" s="5">
        <f t="shared" si="2"/>
        <v>76689</v>
      </c>
      <c r="G24" s="48">
        <f t="shared" si="3"/>
        <v>42.14</v>
      </c>
      <c r="H24" s="62"/>
      <c r="I24" s="46">
        <f t="shared" si="4"/>
        <v>30.63</v>
      </c>
      <c r="J24" s="61"/>
    </row>
    <row r="25" spans="1:10" ht="15.75" thickBot="1" x14ac:dyDescent="0.3">
      <c r="A25" s="78"/>
      <c r="B25" s="26">
        <v>44</v>
      </c>
      <c r="C25" s="27">
        <v>57422</v>
      </c>
      <c r="D25" s="28">
        <f t="shared" si="0"/>
        <v>6668</v>
      </c>
      <c r="E25" s="29">
        <f t="shared" si="1"/>
        <v>14930</v>
      </c>
      <c r="F25" s="29">
        <f t="shared" si="2"/>
        <v>79020</v>
      </c>
      <c r="G25" s="53">
        <f t="shared" si="3"/>
        <v>43.42</v>
      </c>
      <c r="H25" s="62"/>
      <c r="I25" s="55">
        <f t="shared" si="4"/>
        <v>31.55</v>
      </c>
      <c r="J25" s="63"/>
    </row>
    <row r="26" spans="1:10" x14ac:dyDescent="0.25">
      <c r="A26" s="76" t="s">
        <v>9</v>
      </c>
      <c r="B26" s="11">
        <v>44</v>
      </c>
      <c r="C26" s="20">
        <v>57422</v>
      </c>
      <c r="D26" s="21">
        <f t="shared" si="0"/>
        <v>6668</v>
      </c>
      <c r="E26" s="22">
        <f t="shared" si="1"/>
        <v>14930</v>
      </c>
      <c r="F26" s="22">
        <f t="shared" si="2"/>
        <v>79020</v>
      </c>
      <c r="G26" s="50">
        <f t="shared" si="3"/>
        <v>43.42</v>
      </c>
      <c r="H26" s="62"/>
      <c r="I26" s="54">
        <f t="shared" si="4"/>
        <v>31.55</v>
      </c>
      <c r="J26" s="61"/>
    </row>
    <row r="27" spans="1:10" x14ac:dyDescent="0.25">
      <c r="A27" s="77"/>
      <c r="B27" s="8">
        <v>46</v>
      </c>
      <c r="C27" s="14">
        <v>60907</v>
      </c>
      <c r="D27" s="17">
        <f t="shared" si="0"/>
        <v>7149</v>
      </c>
      <c r="E27" s="5">
        <f t="shared" si="1"/>
        <v>15836</v>
      </c>
      <c r="F27" s="5">
        <f t="shared" si="2"/>
        <v>83892</v>
      </c>
      <c r="G27" s="48">
        <f t="shared" si="3"/>
        <v>46.09</v>
      </c>
      <c r="H27" s="62"/>
      <c r="I27" s="46">
        <f t="shared" si="4"/>
        <v>33.47</v>
      </c>
      <c r="J27" s="61"/>
    </row>
    <row r="28" spans="1:10" x14ac:dyDescent="0.25">
      <c r="A28" s="77"/>
      <c r="B28" s="8">
        <v>47</v>
      </c>
      <c r="C28" s="14">
        <v>62728</v>
      </c>
      <c r="D28" s="17">
        <f t="shared" si="0"/>
        <v>7401</v>
      </c>
      <c r="E28" s="5">
        <f t="shared" si="1"/>
        <v>16309</v>
      </c>
      <c r="F28" s="5">
        <f t="shared" si="2"/>
        <v>86438</v>
      </c>
      <c r="G28" s="48">
        <f t="shared" si="3"/>
        <v>47.49</v>
      </c>
      <c r="H28" s="62"/>
      <c r="I28" s="46">
        <f t="shared" si="4"/>
        <v>34.47</v>
      </c>
      <c r="J28" s="61"/>
    </row>
    <row r="29" spans="1:10" x14ac:dyDescent="0.25">
      <c r="A29" s="77"/>
      <c r="B29" s="8">
        <v>48</v>
      </c>
      <c r="C29" s="14">
        <v>64605</v>
      </c>
      <c r="D29" s="17">
        <f t="shared" si="0"/>
        <v>7660</v>
      </c>
      <c r="E29" s="5">
        <f t="shared" si="1"/>
        <v>16797</v>
      </c>
      <c r="F29" s="5">
        <f t="shared" si="2"/>
        <v>89062</v>
      </c>
      <c r="G29" s="48">
        <f t="shared" si="3"/>
        <v>48.94</v>
      </c>
      <c r="H29" s="62"/>
      <c r="I29" s="46">
        <f t="shared" si="4"/>
        <v>35.5</v>
      </c>
      <c r="J29" s="63"/>
    </row>
    <row r="30" spans="1:10" x14ac:dyDescent="0.25">
      <c r="A30" s="77"/>
      <c r="B30" s="8">
        <v>49</v>
      </c>
      <c r="C30" s="14">
        <v>66537</v>
      </c>
      <c r="D30" s="17">
        <f t="shared" si="0"/>
        <v>7926</v>
      </c>
      <c r="E30" s="5">
        <f t="shared" si="1"/>
        <v>17300</v>
      </c>
      <c r="F30" s="5">
        <f t="shared" si="2"/>
        <v>91763</v>
      </c>
      <c r="G30" s="48">
        <f t="shared" si="3"/>
        <v>50.42</v>
      </c>
      <c r="H30" s="62"/>
      <c r="I30" s="46">
        <f t="shared" si="4"/>
        <v>36.56</v>
      </c>
      <c r="J30" s="61"/>
    </row>
    <row r="31" spans="1:10" ht="15.75" thickBot="1" x14ac:dyDescent="0.3">
      <c r="A31" s="78"/>
      <c r="B31" s="12">
        <v>50</v>
      </c>
      <c r="C31" s="15">
        <v>68529</v>
      </c>
      <c r="D31" s="18">
        <f t="shared" si="0"/>
        <v>8201</v>
      </c>
      <c r="E31" s="13">
        <f t="shared" si="1"/>
        <v>17818</v>
      </c>
      <c r="F31" s="13">
        <f t="shared" si="2"/>
        <v>94548</v>
      </c>
      <c r="G31" s="49">
        <f t="shared" si="3"/>
        <v>51.95</v>
      </c>
      <c r="H31" s="62"/>
      <c r="I31" s="47">
        <f t="shared" si="4"/>
        <v>37.65</v>
      </c>
      <c r="J31" s="61"/>
    </row>
    <row r="32" spans="1:10" thickBo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4"/>
    </row>
    <row r="34" spans="7:9" x14ac:dyDescent="0.25">
      <c r="G34" s="1"/>
      <c r="H34" s="1"/>
      <c r="I34" s="1"/>
    </row>
    <row r="35" spans="7:9" x14ac:dyDescent="0.25">
      <c r="G35" s="1"/>
      <c r="H35" s="1"/>
      <c r="I35" s="1"/>
    </row>
    <row r="36" spans="7:9" x14ac:dyDescent="0.25">
      <c r="G36" s="1"/>
      <c r="H36" s="1"/>
      <c r="I36" s="1"/>
    </row>
    <row r="37" spans="7:9" x14ac:dyDescent="0.25">
      <c r="G37" s="1"/>
      <c r="H37" s="1"/>
      <c r="I37" s="1"/>
    </row>
    <row r="38" spans="7:9" x14ac:dyDescent="0.25">
      <c r="G38" s="1"/>
      <c r="H38" s="1"/>
      <c r="I38" s="1"/>
    </row>
    <row r="39" spans="7:9" x14ac:dyDescent="0.25">
      <c r="H39" s="1"/>
    </row>
    <row r="40" spans="7:9" x14ac:dyDescent="0.25">
      <c r="H40" s="1"/>
    </row>
    <row r="41" spans="7:9" x14ac:dyDescent="0.25">
      <c r="H41" s="1"/>
    </row>
    <row r="42" spans="7:9" x14ac:dyDescent="0.25">
      <c r="H42" s="1"/>
    </row>
    <row r="43" spans="7:9" x14ac:dyDescent="0.25">
      <c r="H43" s="1"/>
    </row>
    <row r="44" spans="7:9" x14ac:dyDescent="0.25">
      <c r="H44" s="1"/>
    </row>
    <row r="45" spans="7:9" x14ac:dyDescent="0.25">
      <c r="H45" s="1"/>
    </row>
    <row r="46" spans="7:9" x14ac:dyDescent="0.25">
      <c r="H46" s="1"/>
    </row>
    <row r="47" spans="7:9" x14ac:dyDescent="0.25">
      <c r="H47" s="1"/>
    </row>
    <row r="48" spans="7:9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1"/>
    </row>
    <row r="58" spans="8:8" x14ac:dyDescent="0.25">
      <c r="H58" s="1"/>
    </row>
    <row r="59" spans="8:8" x14ac:dyDescent="0.25">
      <c r="H59" s="1"/>
    </row>
    <row r="60" spans="8:8" x14ac:dyDescent="0.25">
      <c r="H60" s="1"/>
    </row>
    <row r="61" spans="8:8" x14ac:dyDescent="0.25">
      <c r="H61" s="1"/>
    </row>
    <row r="62" spans="8:8" x14ac:dyDescent="0.25">
      <c r="H62" s="1"/>
    </row>
    <row r="63" spans="8:8" x14ac:dyDescent="0.25">
      <c r="H63" s="1"/>
    </row>
    <row r="64" spans="8:8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"/>
    </row>
    <row r="88" spans="8:8" x14ac:dyDescent="0.25">
      <c r="H88" s="1"/>
    </row>
    <row r="89" spans="8:8" x14ac:dyDescent="0.25">
      <c r="H89" s="1"/>
    </row>
    <row r="90" spans="8:8" x14ac:dyDescent="0.25">
      <c r="H90" s="1"/>
    </row>
    <row r="91" spans="8:8" x14ac:dyDescent="0.25">
      <c r="H91" s="1"/>
    </row>
    <row r="92" spans="8:8" x14ac:dyDescent="0.25">
      <c r="H92" s="1"/>
    </row>
    <row r="93" spans="8:8" x14ac:dyDescent="0.25">
      <c r="H93" s="1"/>
    </row>
    <row r="94" spans="8:8" x14ac:dyDescent="0.25">
      <c r="H94" s="1"/>
    </row>
    <row r="95" spans="8:8" x14ac:dyDescent="0.25">
      <c r="H95" s="1"/>
    </row>
    <row r="96" spans="8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  <row r="114" spans="8:8" x14ac:dyDescent="0.25">
      <c r="H114" s="1"/>
    </row>
    <row r="115" spans="8:8" x14ac:dyDescent="0.25">
      <c r="H115" s="1"/>
    </row>
    <row r="116" spans="8:8" x14ac:dyDescent="0.25">
      <c r="H116" s="1"/>
    </row>
    <row r="117" spans="8:8" x14ac:dyDescent="0.25">
      <c r="H117" s="1"/>
    </row>
    <row r="118" spans="8:8" x14ac:dyDescent="0.25">
      <c r="H118" s="1"/>
    </row>
    <row r="119" spans="8:8" x14ac:dyDescent="0.25">
      <c r="H119" s="1"/>
    </row>
    <row r="120" spans="8:8" x14ac:dyDescent="0.25">
      <c r="H120" s="1"/>
    </row>
    <row r="121" spans="8:8" x14ac:dyDescent="0.25">
      <c r="H121" s="1"/>
    </row>
    <row r="122" spans="8:8" x14ac:dyDescent="0.25">
      <c r="H122" s="1"/>
    </row>
    <row r="123" spans="8:8" x14ac:dyDescent="0.25">
      <c r="H123" s="1"/>
    </row>
    <row r="124" spans="8:8" x14ac:dyDescent="0.25">
      <c r="H124" s="1"/>
    </row>
    <row r="125" spans="8:8" x14ac:dyDescent="0.25">
      <c r="H125" s="1"/>
    </row>
    <row r="126" spans="8:8" x14ac:dyDescent="0.25">
      <c r="H126" s="1"/>
    </row>
    <row r="127" spans="8:8" x14ac:dyDescent="0.25">
      <c r="H127" s="1"/>
    </row>
    <row r="128" spans="8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8" spans="8:8" x14ac:dyDescent="0.25">
      <c r="H138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  <row r="157" spans="8:8" x14ac:dyDescent="0.25">
      <c r="H157" s="1"/>
    </row>
    <row r="158" spans="8:8" x14ac:dyDescent="0.25">
      <c r="H158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  <row r="168" spans="8:8" x14ac:dyDescent="0.25">
      <c r="H168" s="1"/>
    </row>
    <row r="169" spans="8:8" x14ac:dyDescent="0.25">
      <c r="H169" s="1"/>
    </row>
    <row r="170" spans="8:8" x14ac:dyDescent="0.25">
      <c r="H170" s="1"/>
    </row>
    <row r="171" spans="8:8" x14ac:dyDescent="0.25">
      <c r="H171" s="1"/>
    </row>
    <row r="172" spans="8:8" x14ac:dyDescent="0.25">
      <c r="H172" s="1"/>
    </row>
    <row r="173" spans="8:8" x14ac:dyDescent="0.25">
      <c r="H173" s="1"/>
    </row>
    <row r="174" spans="8:8" x14ac:dyDescent="0.25">
      <c r="H174" s="1"/>
    </row>
    <row r="175" spans="8:8" x14ac:dyDescent="0.25">
      <c r="H175" s="1"/>
    </row>
    <row r="176" spans="8:8" x14ac:dyDescent="0.25">
      <c r="H176" s="1"/>
    </row>
    <row r="177" spans="8:8" x14ac:dyDescent="0.25">
      <c r="H177" s="1"/>
    </row>
    <row r="178" spans="8:8" x14ac:dyDescent="0.25">
      <c r="H178" s="1"/>
    </row>
    <row r="179" spans="8:8" x14ac:dyDescent="0.25">
      <c r="H179" s="1"/>
    </row>
    <row r="180" spans="8:8" x14ac:dyDescent="0.25">
      <c r="H180" s="1"/>
    </row>
    <row r="181" spans="8:8" x14ac:dyDescent="0.25">
      <c r="H181" s="1"/>
    </row>
    <row r="182" spans="8:8" x14ac:dyDescent="0.25">
      <c r="H182" s="1"/>
    </row>
    <row r="183" spans="8:8" x14ac:dyDescent="0.25">
      <c r="H183" s="1"/>
    </row>
    <row r="184" spans="8:8" x14ac:dyDescent="0.25">
      <c r="H184" s="1"/>
    </row>
    <row r="185" spans="8:8" x14ac:dyDescent="0.25">
      <c r="H185" s="1"/>
    </row>
    <row r="186" spans="8:8" x14ac:dyDescent="0.25">
      <c r="H186" s="1"/>
    </row>
    <row r="187" spans="8:8" x14ac:dyDescent="0.25">
      <c r="H187" s="1"/>
    </row>
    <row r="188" spans="8:8" x14ac:dyDescent="0.25">
      <c r="H188" s="1"/>
    </row>
    <row r="189" spans="8:8" x14ac:dyDescent="0.25">
      <c r="H189" s="1"/>
    </row>
    <row r="190" spans="8:8" x14ac:dyDescent="0.25">
      <c r="H190" s="1"/>
    </row>
    <row r="191" spans="8:8" x14ac:dyDescent="0.25">
      <c r="H191" s="1"/>
    </row>
    <row r="192" spans="8:8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  <row r="202" spans="8:8" x14ac:dyDescent="0.25">
      <c r="H202" s="1"/>
    </row>
    <row r="203" spans="8:8" x14ac:dyDescent="0.25">
      <c r="H203" s="1"/>
    </row>
    <row r="204" spans="8:8" x14ac:dyDescent="0.25">
      <c r="H204" s="1"/>
    </row>
    <row r="205" spans="8:8" x14ac:dyDescent="0.25">
      <c r="H205" s="1"/>
    </row>
    <row r="206" spans="8:8" x14ac:dyDescent="0.25">
      <c r="H206" s="1"/>
    </row>
    <row r="207" spans="8:8" x14ac:dyDescent="0.25">
      <c r="H207" s="1"/>
    </row>
    <row r="208" spans="8:8" x14ac:dyDescent="0.25">
      <c r="H208" s="1"/>
    </row>
    <row r="209" spans="8:8" x14ac:dyDescent="0.25">
      <c r="H209" s="1"/>
    </row>
    <row r="210" spans="8:8" x14ac:dyDescent="0.25">
      <c r="H210" s="1"/>
    </row>
    <row r="211" spans="8:8" x14ac:dyDescent="0.25">
      <c r="H211" s="1"/>
    </row>
    <row r="212" spans="8:8" x14ac:dyDescent="0.25">
      <c r="H212" s="1"/>
    </row>
    <row r="213" spans="8:8" x14ac:dyDescent="0.25">
      <c r="H213" s="1"/>
    </row>
    <row r="214" spans="8:8" x14ac:dyDescent="0.25">
      <c r="H214" s="1"/>
    </row>
    <row r="215" spans="8:8" x14ac:dyDescent="0.25">
      <c r="H215" s="1"/>
    </row>
    <row r="216" spans="8:8" x14ac:dyDescent="0.25">
      <c r="H216" s="1"/>
    </row>
    <row r="217" spans="8:8" x14ac:dyDescent="0.25">
      <c r="H217" s="1"/>
    </row>
    <row r="218" spans="8:8" x14ac:dyDescent="0.25">
      <c r="H218" s="1"/>
    </row>
    <row r="219" spans="8:8" x14ac:dyDescent="0.25">
      <c r="H219" s="1"/>
    </row>
    <row r="220" spans="8:8" x14ac:dyDescent="0.25">
      <c r="H220" s="1"/>
    </row>
    <row r="221" spans="8:8" x14ac:dyDescent="0.25">
      <c r="H221" s="1"/>
    </row>
    <row r="222" spans="8:8" x14ac:dyDescent="0.25">
      <c r="H222" s="1"/>
    </row>
    <row r="223" spans="8:8" x14ac:dyDescent="0.25">
      <c r="H223" s="1"/>
    </row>
    <row r="224" spans="8:8" x14ac:dyDescent="0.25">
      <c r="H224" s="1"/>
    </row>
    <row r="225" spans="8:8" x14ac:dyDescent="0.25">
      <c r="H225" s="1"/>
    </row>
    <row r="226" spans="8:8" x14ac:dyDescent="0.25">
      <c r="H226" s="1"/>
    </row>
    <row r="227" spans="8:8" x14ac:dyDescent="0.25">
      <c r="H227" s="1"/>
    </row>
    <row r="228" spans="8:8" x14ac:dyDescent="0.25">
      <c r="H228" s="1"/>
    </row>
    <row r="229" spans="8:8" x14ac:dyDescent="0.25">
      <c r="H229" s="1"/>
    </row>
    <row r="230" spans="8:8" x14ac:dyDescent="0.25">
      <c r="H230" s="1"/>
    </row>
    <row r="231" spans="8:8" x14ac:dyDescent="0.25">
      <c r="H231" s="1"/>
    </row>
    <row r="232" spans="8:8" x14ac:dyDescent="0.25">
      <c r="H232" s="1"/>
    </row>
    <row r="233" spans="8:8" x14ac:dyDescent="0.25">
      <c r="H233" s="1"/>
    </row>
    <row r="234" spans="8:8" x14ac:dyDescent="0.25">
      <c r="H234" s="1"/>
    </row>
    <row r="235" spans="8:8" x14ac:dyDescent="0.25">
      <c r="H235" s="1"/>
    </row>
    <row r="236" spans="8:8" x14ac:dyDescent="0.25">
      <c r="H236" s="1"/>
    </row>
    <row r="237" spans="8:8" x14ac:dyDescent="0.25">
      <c r="H237" s="1"/>
    </row>
    <row r="238" spans="8:8" x14ac:dyDescent="0.25">
      <c r="H238" s="1"/>
    </row>
    <row r="239" spans="8:8" x14ac:dyDescent="0.25">
      <c r="H239" s="1"/>
    </row>
    <row r="240" spans="8:8" x14ac:dyDescent="0.25">
      <c r="H240" s="1"/>
    </row>
    <row r="241" spans="8:8" x14ac:dyDescent="0.25">
      <c r="H241" s="1"/>
    </row>
    <row r="242" spans="8:8" x14ac:dyDescent="0.25">
      <c r="H242" s="1"/>
    </row>
    <row r="243" spans="8:8" x14ac:dyDescent="0.25">
      <c r="H243" s="1"/>
    </row>
    <row r="244" spans="8:8" x14ac:dyDescent="0.25">
      <c r="H244" s="1"/>
    </row>
    <row r="245" spans="8:8" x14ac:dyDescent="0.25">
      <c r="H245" s="1"/>
    </row>
    <row r="246" spans="8:8" x14ac:dyDescent="0.25">
      <c r="H246" s="1"/>
    </row>
    <row r="247" spans="8:8" x14ac:dyDescent="0.25">
      <c r="H247" s="1"/>
    </row>
    <row r="248" spans="8:8" x14ac:dyDescent="0.25">
      <c r="H248" s="1"/>
    </row>
    <row r="249" spans="8:8" x14ac:dyDescent="0.25">
      <c r="H249" s="1"/>
    </row>
    <row r="250" spans="8:8" x14ac:dyDescent="0.25">
      <c r="H250" s="1"/>
    </row>
    <row r="251" spans="8:8" x14ac:dyDescent="0.25">
      <c r="H251" s="1"/>
    </row>
    <row r="252" spans="8:8" x14ac:dyDescent="0.25">
      <c r="H252" s="1"/>
    </row>
    <row r="253" spans="8:8" x14ac:dyDescent="0.25">
      <c r="H253" s="1"/>
    </row>
    <row r="254" spans="8:8" x14ac:dyDescent="0.25">
      <c r="H254" s="1"/>
    </row>
    <row r="255" spans="8:8" x14ac:dyDescent="0.25">
      <c r="H255" s="1"/>
    </row>
    <row r="256" spans="8:8" x14ac:dyDescent="0.25">
      <c r="H256" s="1"/>
    </row>
    <row r="257" spans="8:8" x14ac:dyDescent="0.25">
      <c r="H257" s="1"/>
    </row>
    <row r="258" spans="8:8" x14ac:dyDescent="0.25">
      <c r="H258" s="1"/>
    </row>
    <row r="259" spans="8:8" x14ac:dyDescent="0.25">
      <c r="H259" s="1"/>
    </row>
    <row r="260" spans="8:8" x14ac:dyDescent="0.25">
      <c r="H260" s="1"/>
    </row>
    <row r="261" spans="8:8" x14ac:dyDescent="0.25">
      <c r="H261" s="1"/>
    </row>
    <row r="262" spans="8:8" x14ac:dyDescent="0.25">
      <c r="H262" s="1"/>
    </row>
    <row r="263" spans="8:8" x14ac:dyDescent="0.25">
      <c r="H263" s="1"/>
    </row>
    <row r="264" spans="8:8" x14ac:dyDescent="0.25">
      <c r="H264" s="1"/>
    </row>
    <row r="265" spans="8:8" x14ac:dyDescent="0.25">
      <c r="H265" s="1"/>
    </row>
    <row r="266" spans="8:8" x14ac:dyDescent="0.25">
      <c r="H266" s="1"/>
    </row>
    <row r="267" spans="8:8" x14ac:dyDescent="0.25">
      <c r="H267" s="1"/>
    </row>
    <row r="268" spans="8:8" x14ac:dyDescent="0.25">
      <c r="H268" s="1"/>
    </row>
    <row r="269" spans="8:8" x14ac:dyDescent="0.25">
      <c r="H269" s="1"/>
    </row>
    <row r="270" spans="8:8" x14ac:dyDescent="0.25">
      <c r="H270" s="1"/>
    </row>
    <row r="271" spans="8:8" x14ac:dyDescent="0.25">
      <c r="H271" s="1"/>
    </row>
    <row r="272" spans="8:8" x14ac:dyDescent="0.25">
      <c r="H272" s="1"/>
    </row>
    <row r="273" spans="8:8" x14ac:dyDescent="0.25">
      <c r="H273" s="1"/>
    </row>
    <row r="274" spans="8:8" x14ac:dyDescent="0.25">
      <c r="H274" s="1"/>
    </row>
    <row r="275" spans="8:8" x14ac:dyDescent="0.25">
      <c r="H275" s="1"/>
    </row>
    <row r="276" spans="8:8" x14ac:dyDescent="0.25">
      <c r="H276" s="1"/>
    </row>
    <row r="277" spans="8:8" x14ac:dyDescent="0.25">
      <c r="H277" s="1"/>
    </row>
    <row r="278" spans="8:8" x14ac:dyDescent="0.25">
      <c r="H278" s="1"/>
    </row>
    <row r="279" spans="8:8" x14ac:dyDescent="0.25">
      <c r="H279" s="1"/>
    </row>
    <row r="280" spans="8:8" x14ac:dyDescent="0.25">
      <c r="H280" s="1"/>
    </row>
    <row r="281" spans="8:8" x14ac:dyDescent="0.25">
      <c r="H281" s="1"/>
    </row>
    <row r="282" spans="8:8" x14ac:dyDescent="0.25">
      <c r="H282" s="1"/>
    </row>
    <row r="283" spans="8:8" x14ac:dyDescent="0.25">
      <c r="H283" s="1"/>
    </row>
    <row r="284" spans="8:8" x14ac:dyDescent="0.25">
      <c r="H284" s="1"/>
    </row>
    <row r="285" spans="8:8" x14ac:dyDescent="0.25">
      <c r="H285" s="1"/>
    </row>
    <row r="286" spans="8:8" x14ac:dyDescent="0.25">
      <c r="H286" s="1"/>
    </row>
    <row r="287" spans="8:8" x14ac:dyDescent="0.25">
      <c r="H287" s="1"/>
    </row>
    <row r="288" spans="8:8" x14ac:dyDescent="0.25">
      <c r="H288" s="1"/>
    </row>
    <row r="289" spans="8:8" x14ac:dyDescent="0.25">
      <c r="H289" s="1"/>
    </row>
    <row r="290" spans="8:8" x14ac:dyDescent="0.25">
      <c r="H290" s="1"/>
    </row>
    <row r="291" spans="8:8" x14ac:dyDescent="0.25">
      <c r="H291" s="1"/>
    </row>
    <row r="292" spans="8:8" x14ac:dyDescent="0.25">
      <c r="H292" s="1"/>
    </row>
    <row r="293" spans="8:8" x14ac:dyDescent="0.25">
      <c r="H293" s="1"/>
    </row>
    <row r="294" spans="8:8" x14ac:dyDescent="0.25">
      <c r="H294" s="1"/>
    </row>
    <row r="295" spans="8:8" x14ac:dyDescent="0.25">
      <c r="H295" s="1"/>
    </row>
    <row r="296" spans="8:8" x14ac:dyDescent="0.25">
      <c r="H296" s="1"/>
    </row>
    <row r="297" spans="8:8" x14ac:dyDescent="0.25">
      <c r="H297" s="1"/>
    </row>
    <row r="298" spans="8:8" x14ac:dyDescent="0.25">
      <c r="H298" s="1"/>
    </row>
    <row r="299" spans="8:8" x14ac:dyDescent="0.25">
      <c r="H299" s="1"/>
    </row>
    <row r="300" spans="8:8" x14ac:dyDescent="0.25">
      <c r="H300" s="1"/>
    </row>
    <row r="301" spans="8:8" x14ac:dyDescent="0.25">
      <c r="H301" s="1"/>
    </row>
    <row r="302" spans="8:8" x14ac:dyDescent="0.25">
      <c r="H302" s="1"/>
    </row>
    <row r="303" spans="8:8" x14ac:dyDescent="0.25">
      <c r="H303" s="1"/>
    </row>
    <row r="304" spans="8:8" x14ac:dyDescent="0.25">
      <c r="H304" s="1"/>
    </row>
    <row r="305" spans="8:8" x14ac:dyDescent="0.25">
      <c r="H305" s="1"/>
    </row>
    <row r="306" spans="8:8" x14ac:dyDescent="0.25">
      <c r="H306" s="1"/>
    </row>
    <row r="307" spans="8:8" x14ac:dyDescent="0.25">
      <c r="H307" s="1"/>
    </row>
    <row r="308" spans="8:8" x14ac:dyDescent="0.25">
      <c r="H308" s="1"/>
    </row>
    <row r="309" spans="8:8" x14ac:dyDescent="0.25">
      <c r="H309" s="1"/>
    </row>
    <row r="310" spans="8:8" x14ac:dyDescent="0.25">
      <c r="H310" s="1"/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6" spans="8:8" x14ac:dyDescent="0.25">
      <c r="H316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370" spans="8:8" x14ac:dyDescent="0.25">
      <c r="H370" s="1"/>
    </row>
    <row r="371" spans="8:8" x14ac:dyDescent="0.25">
      <c r="H371" s="1"/>
    </row>
    <row r="372" spans="8:8" x14ac:dyDescent="0.25">
      <c r="H372" s="1"/>
    </row>
    <row r="373" spans="8:8" x14ac:dyDescent="0.25">
      <c r="H373" s="1"/>
    </row>
    <row r="374" spans="8:8" x14ac:dyDescent="0.25">
      <c r="H374" s="1"/>
    </row>
    <row r="375" spans="8:8" x14ac:dyDescent="0.25">
      <c r="H375" s="1"/>
    </row>
    <row r="376" spans="8:8" x14ac:dyDescent="0.25">
      <c r="H376" s="1"/>
    </row>
    <row r="377" spans="8:8" x14ac:dyDescent="0.25">
      <c r="H377" s="1"/>
    </row>
    <row r="378" spans="8:8" x14ac:dyDescent="0.25">
      <c r="H378" s="1"/>
    </row>
    <row r="379" spans="8:8" x14ac:dyDescent="0.25">
      <c r="H379" s="1"/>
    </row>
    <row r="380" spans="8:8" x14ac:dyDescent="0.25">
      <c r="H380" s="1"/>
    </row>
    <row r="381" spans="8:8" x14ac:dyDescent="0.25">
      <c r="H381" s="1"/>
    </row>
    <row r="382" spans="8:8" x14ac:dyDescent="0.25">
      <c r="H382" s="1"/>
    </row>
    <row r="383" spans="8:8" x14ac:dyDescent="0.25">
      <c r="H383" s="1"/>
    </row>
    <row r="384" spans="8:8" x14ac:dyDescent="0.25">
      <c r="H384" s="1"/>
    </row>
    <row r="385" spans="8:8" x14ac:dyDescent="0.25">
      <c r="H385" s="1"/>
    </row>
    <row r="386" spans="8:8" x14ac:dyDescent="0.25">
      <c r="H386" s="1"/>
    </row>
    <row r="387" spans="8:8" x14ac:dyDescent="0.25">
      <c r="H387" s="1"/>
    </row>
    <row r="388" spans="8:8" x14ac:dyDescent="0.25">
      <c r="H388" s="1"/>
    </row>
    <row r="389" spans="8:8" x14ac:dyDescent="0.25">
      <c r="H389" s="1"/>
    </row>
    <row r="390" spans="8:8" x14ac:dyDescent="0.25">
      <c r="H390" s="1"/>
    </row>
    <row r="391" spans="8:8" x14ac:dyDescent="0.25">
      <c r="H391" s="1"/>
    </row>
    <row r="392" spans="8:8" x14ac:dyDescent="0.25">
      <c r="H392" s="1"/>
    </row>
    <row r="393" spans="8:8" x14ac:dyDescent="0.25">
      <c r="H393" s="1"/>
    </row>
    <row r="394" spans="8:8" x14ac:dyDescent="0.25">
      <c r="H394" s="1"/>
    </row>
    <row r="395" spans="8:8" x14ac:dyDescent="0.25">
      <c r="H395" s="1"/>
    </row>
    <row r="396" spans="8:8" x14ac:dyDescent="0.25">
      <c r="H396" s="1"/>
    </row>
    <row r="397" spans="8:8" x14ac:dyDescent="0.25">
      <c r="H397" s="1"/>
    </row>
    <row r="398" spans="8:8" x14ac:dyDescent="0.25">
      <c r="H398" s="1"/>
    </row>
    <row r="399" spans="8:8" x14ac:dyDescent="0.25">
      <c r="H399" s="1"/>
    </row>
    <row r="400" spans="8:8" x14ac:dyDescent="0.25">
      <c r="H400" s="1"/>
    </row>
    <row r="401" spans="8:8" x14ac:dyDescent="0.25">
      <c r="H401" s="1"/>
    </row>
    <row r="402" spans="8:8" x14ac:dyDescent="0.25">
      <c r="H402" s="1"/>
    </row>
    <row r="403" spans="8:8" x14ac:dyDescent="0.25">
      <c r="H403" s="1"/>
    </row>
    <row r="404" spans="8:8" x14ac:dyDescent="0.25">
      <c r="H404" s="1"/>
    </row>
    <row r="405" spans="8:8" x14ac:dyDescent="0.25">
      <c r="H405" s="1"/>
    </row>
    <row r="406" spans="8:8" x14ac:dyDescent="0.25">
      <c r="H406" s="1"/>
    </row>
    <row r="407" spans="8:8" x14ac:dyDescent="0.25">
      <c r="H407" s="1"/>
    </row>
    <row r="408" spans="8:8" x14ac:dyDescent="0.25">
      <c r="H408" s="1"/>
    </row>
    <row r="409" spans="8:8" x14ac:dyDescent="0.25">
      <c r="H409" s="1"/>
    </row>
    <row r="410" spans="8:8" x14ac:dyDescent="0.25">
      <c r="H410" s="1"/>
    </row>
    <row r="411" spans="8:8" x14ac:dyDescent="0.25">
      <c r="H411" s="1"/>
    </row>
    <row r="412" spans="8:8" x14ac:dyDescent="0.25">
      <c r="H412" s="1"/>
    </row>
    <row r="413" spans="8:8" x14ac:dyDescent="0.25">
      <c r="H413" s="1"/>
    </row>
    <row r="414" spans="8:8" x14ac:dyDescent="0.25">
      <c r="H414" s="1"/>
    </row>
    <row r="415" spans="8:8" x14ac:dyDescent="0.25">
      <c r="H415" s="1"/>
    </row>
    <row r="416" spans="8:8" x14ac:dyDescent="0.25">
      <c r="H416" s="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3" spans="8:8" x14ac:dyDescent="0.25">
      <c r="H453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480" spans="8:8" x14ac:dyDescent="0.25">
      <c r="H480" s="1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514" spans="8:8" x14ac:dyDescent="0.25">
      <c r="H514" s="1"/>
    </row>
    <row r="515" spans="8:8" x14ac:dyDescent="0.25">
      <c r="H515" s="1"/>
    </row>
    <row r="516" spans="8:8" x14ac:dyDescent="0.25">
      <c r="H516" s="1"/>
    </row>
    <row r="517" spans="8:8" x14ac:dyDescent="0.25">
      <c r="H517" s="1"/>
    </row>
    <row r="518" spans="8:8" x14ac:dyDescent="0.25">
      <c r="H518" s="1"/>
    </row>
    <row r="519" spans="8:8" x14ac:dyDescent="0.25">
      <c r="H519" s="1"/>
    </row>
    <row r="520" spans="8:8" x14ac:dyDescent="0.25">
      <c r="H520" s="1"/>
    </row>
    <row r="521" spans="8:8" x14ac:dyDescent="0.25">
      <c r="H521" s="1"/>
    </row>
    <row r="522" spans="8:8" x14ac:dyDescent="0.25">
      <c r="H522" s="1"/>
    </row>
    <row r="523" spans="8:8" x14ac:dyDescent="0.25">
      <c r="H523" s="1"/>
    </row>
    <row r="524" spans="8:8" x14ac:dyDescent="0.25">
      <c r="H524" s="1"/>
    </row>
    <row r="525" spans="8:8" x14ac:dyDescent="0.25">
      <c r="H525" s="1"/>
    </row>
    <row r="526" spans="8:8" x14ac:dyDescent="0.25">
      <c r="H526" s="1"/>
    </row>
    <row r="527" spans="8:8" x14ac:dyDescent="0.25">
      <c r="H527" s="1"/>
    </row>
    <row r="528" spans="8:8" x14ac:dyDescent="0.25">
      <c r="H528" s="1"/>
    </row>
    <row r="529" spans="8:8" x14ac:dyDescent="0.25">
      <c r="H529" s="1"/>
    </row>
    <row r="530" spans="8:8" x14ac:dyDescent="0.25">
      <c r="H530" s="1"/>
    </row>
    <row r="531" spans="8:8" x14ac:dyDescent="0.25">
      <c r="H531" s="1"/>
    </row>
    <row r="532" spans="8:8" x14ac:dyDescent="0.25">
      <c r="H532" s="1"/>
    </row>
    <row r="533" spans="8:8" x14ac:dyDescent="0.25">
      <c r="H533" s="1"/>
    </row>
    <row r="534" spans="8:8" x14ac:dyDescent="0.25">
      <c r="H534" s="1"/>
    </row>
    <row r="535" spans="8:8" x14ac:dyDescent="0.25">
      <c r="H535" s="1"/>
    </row>
    <row r="536" spans="8:8" x14ac:dyDescent="0.25">
      <c r="H536" s="1"/>
    </row>
    <row r="537" spans="8:8" x14ac:dyDescent="0.25">
      <c r="H537" s="1"/>
    </row>
    <row r="538" spans="8:8" x14ac:dyDescent="0.25">
      <c r="H538" s="1"/>
    </row>
    <row r="539" spans="8:8" x14ac:dyDescent="0.25">
      <c r="H539" s="1"/>
    </row>
    <row r="540" spans="8:8" x14ac:dyDescent="0.25">
      <c r="H540" s="1"/>
    </row>
    <row r="541" spans="8:8" x14ac:dyDescent="0.25">
      <c r="H541" s="1"/>
    </row>
    <row r="542" spans="8:8" x14ac:dyDescent="0.25">
      <c r="H542" s="1"/>
    </row>
    <row r="543" spans="8:8" x14ac:dyDescent="0.25">
      <c r="H543" s="1"/>
    </row>
    <row r="544" spans="8:8" x14ac:dyDescent="0.25">
      <c r="H544" s="1"/>
    </row>
    <row r="545" spans="8:8" x14ac:dyDescent="0.25">
      <c r="H545" s="1"/>
    </row>
    <row r="546" spans="8:8" x14ac:dyDescent="0.25">
      <c r="H546" s="1"/>
    </row>
    <row r="547" spans="8:8" x14ac:dyDescent="0.25">
      <c r="H547" s="1"/>
    </row>
    <row r="548" spans="8:8" x14ac:dyDescent="0.25">
      <c r="H548" s="1"/>
    </row>
    <row r="549" spans="8:8" x14ac:dyDescent="0.25">
      <c r="H549" s="1"/>
    </row>
    <row r="550" spans="8:8" x14ac:dyDescent="0.25">
      <c r="H550" s="1"/>
    </row>
    <row r="551" spans="8:8" x14ac:dyDescent="0.25">
      <c r="H551" s="1"/>
    </row>
    <row r="552" spans="8:8" x14ac:dyDescent="0.25">
      <c r="H552" s="1"/>
    </row>
    <row r="553" spans="8:8" x14ac:dyDescent="0.25">
      <c r="H553" s="1"/>
    </row>
    <row r="554" spans="8:8" x14ac:dyDescent="0.25">
      <c r="H554" s="1"/>
    </row>
    <row r="555" spans="8:8" x14ac:dyDescent="0.25">
      <c r="H555" s="1"/>
    </row>
    <row r="556" spans="8:8" x14ac:dyDescent="0.25">
      <c r="H556" s="1"/>
    </row>
    <row r="557" spans="8:8" x14ac:dyDescent="0.25">
      <c r="H557" s="1"/>
    </row>
    <row r="558" spans="8:8" x14ac:dyDescent="0.25">
      <c r="H558" s="1"/>
    </row>
    <row r="559" spans="8:8" x14ac:dyDescent="0.25">
      <c r="H559" s="1"/>
    </row>
    <row r="560" spans="8:8" x14ac:dyDescent="0.25">
      <c r="H560" s="1"/>
    </row>
    <row r="561" spans="8:8" x14ac:dyDescent="0.25">
      <c r="H561" s="1"/>
    </row>
    <row r="562" spans="8:8" x14ac:dyDescent="0.25">
      <c r="H562" s="1"/>
    </row>
    <row r="563" spans="8:8" x14ac:dyDescent="0.25">
      <c r="H563" s="1"/>
    </row>
    <row r="564" spans="8:8" x14ac:dyDescent="0.25">
      <c r="H564" s="1"/>
    </row>
    <row r="565" spans="8:8" x14ac:dyDescent="0.25">
      <c r="H565" s="1"/>
    </row>
    <row r="566" spans="8:8" x14ac:dyDescent="0.25">
      <c r="H566" s="1"/>
    </row>
    <row r="567" spans="8:8" x14ac:dyDescent="0.25">
      <c r="H567" s="1"/>
    </row>
    <row r="568" spans="8:8" x14ac:dyDescent="0.25">
      <c r="H568" s="1"/>
    </row>
    <row r="569" spans="8:8" x14ac:dyDescent="0.25">
      <c r="H569" s="1"/>
    </row>
    <row r="570" spans="8:8" x14ac:dyDescent="0.25">
      <c r="H570" s="1"/>
    </row>
    <row r="571" spans="8:8" x14ac:dyDescent="0.25">
      <c r="H571" s="1"/>
    </row>
    <row r="572" spans="8:8" x14ac:dyDescent="0.25">
      <c r="H572" s="1"/>
    </row>
    <row r="573" spans="8:8" x14ac:dyDescent="0.25">
      <c r="H573" s="1"/>
    </row>
    <row r="574" spans="8:8" x14ac:dyDescent="0.25">
      <c r="H574" s="1"/>
    </row>
    <row r="575" spans="8:8" x14ac:dyDescent="0.25">
      <c r="H575" s="1"/>
    </row>
    <row r="576" spans="8:8" x14ac:dyDescent="0.25">
      <c r="H576" s="1"/>
    </row>
    <row r="577" spans="8:8" x14ac:dyDescent="0.25">
      <c r="H577" s="1"/>
    </row>
    <row r="578" spans="8:8" x14ac:dyDescent="0.25">
      <c r="H578" s="1"/>
    </row>
    <row r="579" spans="8:8" x14ac:dyDescent="0.25">
      <c r="H579" s="1"/>
    </row>
    <row r="580" spans="8:8" x14ac:dyDescent="0.25">
      <c r="H580" s="1"/>
    </row>
    <row r="581" spans="8:8" x14ac:dyDescent="0.25">
      <c r="H581" s="1"/>
    </row>
    <row r="582" spans="8:8" x14ac:dyDescent="0.25">
      <c r="H582" s="1"/>
    </row>
    <row r="583" spans="8:8" x14ac:dyDescent="0.25">
      <c r="H583" s="1"/>
    </row>
    <row r="584" spans="8:8" x14ac:dyDescent="0.25">
      <c r="H584" s="1"/>
    </row>
    <row r="585" spans="8:8" x14ac:dyDescent="0.25">
      <c r="H585" s="1"/>
    </row>
    <row r="586" spans="8:8" x14ac:dyDescent="0.25">
      <c r="H586" s="1"/>
    </row>
    <row r="587" spans="8:8" x14ac:dyDescent="0.25">
      <c r="H587" s="1"/>
    </row>
    <row r="588" spans="8:8" x14ac:dyDescent="0.25">
      <c r="H588" s="1"/>
    </row>
    <row r="589" spans="8:8" x14ac:dyDescent="0.25">
      <c r="H589" s="1"/>
    </row>
    <row r="590" spans="8:8" x14ac:dyDescent="0.25">
      <c r="H590" s="1"/>
    </row>
    <row r="591" spans="8:8" x14ac:dyDescent="0.25">
      <c r="H591" s="1"/>
    </row>
    <row r="592" spans="8:8" x14ac:dyDescent="0.25">
      <c r="H592" s="1"/>
    </row>
    <row r="593" spans="8:8" x14ac:dyDescent="0.25">
      <c r="H593" s="1"/>
    </row>
    <row r="594" spans="8:8" x14ac:dyDescent="0.25">
      <c r="H594" s="1"/>
    </row>
    <row r="595" spans="8:8" x14ac:dyDescent="0.25">
      <c r="H595" s="1"/>
    </row>
  </sheetData>
  <mergeCells count="5">
    <mergeCell ref="A3:A10"/>
    <mergeCell ref="A11:A18"/>
    <mergeCell ref="A19:A25"/>
    <mergeCell ref="A26:A31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A8E2-5D10-4DB8-A568-B7A32F61C822}">
  <dimension ref="A1:J595"/>
  <sheetViews>
    <sheetView tabSelected="1" topLeftCell="A9" workbookViewId="0">
      <selection activeCell="G41" sqref="G41"/>
    </sheetView>
  </sheetViews>
  <sheetFormatPr defaultColWidth="9.140625" defaultRowHeight="15" x14ac:dyDescent="0.25"/>
  <cols>
    <col min="1" max="1" width="9.140625" style="16"/>
    <col min="2" max="2" width="9.140625" style="1"/>
    <col min="3" max="3" width="12.85546875" style="1" customWidth="1"/>
    <col min="4" max="4" width="11.28515625" style="1" customWidth="1"/>
    <col min="5" max="6" width="12.85546875" style="1" customWidth="1"/>
    <col min="7" max="7" width="12.85546875" style="34" customWidth="1"/>
    <col min="8" max="8" width="12.85546875" style="6" customWidth="1"/>
    <col min="9" max="9" width="12.85546875" style="34" customWidth="1"/>
    <col min="10" max="16384" width="9.140625" style="1"/>
  </cols>
  <sheetData>
    <row r="1" spans="1:10" ht="130.5" customHeight="1" thickBot="1" x14ac:dyDescent="0.3">
      <c r="A1" s="71" t="s">
        <v>15</v>
      </c>
      <c r="B1" s="72"/>
      <c r="C1" s="72"/>
      <c r="D1" s="73"/>
      <c r="E1" s="56"/>
      <c r="F1" s="56"/>
      <c r="G1" s="57"/>
      <c r="H1" s="56"/>
      <c r="I1" s="57"/>
      <c r="J1" s="58"/>
    </row>
    <row r="2" spans="1:10" ht="60.75" thickBot="1" x14ac:dyDescent="0.3">
      <c r="A2" s="67" t="s">
        <v>0</v>
      </c>
      <c r="B2" s="51" t="s">
        <v>1</v>
      </c>
      <c r="C2" s="68" t="s">
        <v>10</v>
      </c>
      <c r="D2" s="52" t="s">
        <v>3</v>
      </c>
      <c r="E2" s="52" t="s">
        <v>4</v>
      </c>
      <c r="F2" s="52" t="s">
        <v>5</v>
      </c>
      <c r="G2" s="31" t="s">
        <v>12</v>
      </c>
      <c r="H2" s="60"/>
      <c r="I2" s="30" t="s">
        <v>11</v>
      </c>
      <c r="J2" s="61"/>
    </row>
    <row r="3" spans="1:10" x14ac:dyDescent="0.25">
      <c r="A3" s="74" t="s">
        <v>6</v>
      </c>
      <c r="B3" s="11">
        <v>22</v>
      </c>
      <c r="C3" s="20">
        <v>30805</v>
      </c>
      <c r="D3" s="21">
        <f t="shared" ref="D3:D31" si="0">ROUND(SUM(C3-5000)*15%,0)</f>
        <v>3871</v>
      </c>
      <c r="E3" s="22">
        <f>ROUND(SUM(C3*26%),0)</f>
        <v>8009</v>
      </c>
      <c r="F3" s="22">
        <f>SUM(C3:E3)</f>
        <v>42685</v>
      </c>
      <c r="G3" s="50">
        <f>ROUND(F3/1820,2)</f>
        <v>23.45</v>
      </c>
      <c r="H3" s="62"/>
      <c r="I3" s="46">
        <f>ROUND(C3/1820,2)</f>
        <v>16.93</v>
      </c>
      <c r="J3" s="61"/>
    </row>
    <row r="4" spans="1:10" x14ac:dyDescent="0.25">
      <c r="A4" s="74"/>
      <c r="B4" s="9">
        <v>23</v>
      </c>
      <c r="C4" s="19">
        <v>31637</v>
      </c>
      <c r="D4" s="17">
        <f t="shared" si="0"/>
        <v>3996</v>
      </c>
      <c r="E4" s="5">
        <f t="shared" ref="E4:E31" si="1">ROUND(SUM(C4*26%),0)</f>
        <v>8226</v>
      </c>
      <c r="F4" s="5">
        <f t="shared" ref="F4:F31" si="2">SUM(C4:E4)</f>
        <v>43859</v>
      </c>
      <c r="G4" s="48">
        <f t="shared" ref="G4:G31" si="3">ROUND(F4/1820,2)</f>
        <v>24.1</v>
      </c>
      <c r="H4" s="62"/>
      <c r="I4" s="46">
        <f t="shared" ref="I4:I31" si="4">ROUND(C4/1820,2)</f>
        <v>17.38</v>
      </c>
      <c r="J4" s="61"/>
    </row>
    <row r="5" spans="1:10" x14ac:dyDescent="0.25">
      <c r="A5" s="74"/>
      <c r="B5" s="10">
        <v>24</v>
      </c>
      <c r="C5" s="19">
        <v>32546</v>
      </c>
      <c r="D5" s="17">
        <f t="shared" si="0"/>
        <v>4132</v>
      </c>
      <c r="E5" s="5">
        <f t="shared" si="1"/>
        <v>8462</v>
      </c>
      <c r="F5" s="5">
        <f t="shared" si="2"/>
        <v>45140</v>
      </c>
      <c r="G5" s="48">
        <f t="shared" si="3"/>
        <v>24.8</v>
      </c>
      <c r="H5" s="62"/>
      <c r="I5" s="46">
        <f t="shared" si="4"/>
        <v>17.88</v>
      </c>
      <c r="J5" s="63"/>
    </row>
    <row r="6" spans="1:10" x14ac:dyDescent="0.25">
      <c r="A6" s="74"/>
      <c r="B6" s="11">
        <v>25</v>
      </c>
      <c r="C6" s="19">
        <v>33482</v>
      </c>
      <c r="D6" s="17">
        <f t="shared" si="0"/>
        <v>4272</v>
      </c>
      <c r="E6" s="5">
        <f t="shared" si="1"/>
        <v>8705</v>
      </c>
      <c r="F6" s="5">
        <f t="shared" si="2"/>
        <v>46459</v>
      </c>
      <c r="G6" s="48">
        <f t="shared" si="3"/>
        <v>25.53</v>
      </c>
      <c r="H6" s="62"/>
      <c r="I6" s="46">
        <f t="shared" si="4"/>
        <v>18.399999999999999</v>
      </c>
      <c r="J6" s="61"/>
    </row>
    <row r="7" spans="1:10" x14ac:dyDescent="0.25">
      <c r="A7" s="74"/>
      <c r="B7" s="8">
        <v>26</v>
      </c>
      <c r="C7" s="19">
        <v>34132</v>
      </c>
      <c r="D7" s="17">
        <f t="shared" si="0"/>
        <v>4370</v>
      </c>
      <c r="E7" s="5">
        <f t="shared" si="1"/>
        <v>8874</v>
      </c>
      <c r="F7" s="5">
        <f t="shared" si="2"/>
        <v>47376</v>
      </c>
      <c r="G7" s="48">
        <f t="shared" si="3"/>
        <v>26.03</v>
      </c>
      <c r="H7" s="62"/>
      <c r="I7" s="46">
        <f t="shared" si="4"/>
        <v>18.75</v>
      </c>
      <c r="J7" s="61"/>
    </row>
    <row r="8" spans="1:10" x14ac:dyDescent="0.25">
      <c r="A8" s="74"/>
      <c r="B8" s="8">
        <v>27</v>
      </c>
      <c r="C8" s="19">
        <v>35116</v>
      </c>
      <c r="D8" s="17">
        <f t="shared" si="0"/>
        <v>4517</v>
      </c>
      <c r="E8" s="5">
        <f t="shared" si="1"/>
        <v>9130</v>
      </c>
      <c r="F8" s="5">
        <f t="shared" si="2"/>
        <v>48763</v>
      </c>
      <c r="G8" s="48">
        <f t="shared" si="3"/>
        <v>26.79</v>
      </c>
      <c r="H8" s="62"/>
      <c r="I8" s="46">
        <f t="shared" si="4"/>
        <v>19.29</v>
      </c>
      <c r="J8" s="61"/>
    </row>
    <row r="9" spans="1:10" x14ac:dyDescent="0.25">
      <c r="A9" s="74"/>
      <c r="B9" s="8">
        <v>28</v>
      </c>
      <c r="C9" s="19">
        <v>36130</v>
      </c>
      <c r="D9" s="17">
        <f t="shared" si="0"/>
        <v>4670</v>
      </c>
      <c r="E9" s="5">
        <f t="shared" si="1"/>
        <v>9394</v>
      </c>
      <c r="F9" s="5">
        <f t="shared" si="2"/>
        <v>50194</v>
      </c>
      <c r="G9" s="48">
        <f t="shared" si="3"/>
        <v>27.58</v>
      </c>
      <c r="H9" s="62"/>
      <c r="I9" s="46">
        <f t="shared" si="4"/>
        <v>19.850000000000001</v>
      </c>
      <c r="J9" s="63"/>
    </row>
    <row r="10" spans="1:10" ht="15.75" thickBot="1" x14ac:dyDescent="0.3">
      <c r="A10" s="75"/>
      <c r="B10" s="26">
        <v>29</v>
      </c>
      <c r="C10" s="27">
        <v>37174</v>
      </c>
      <c r="D10" s="28">
        <f t="shared" si="0"/>
        <v>4826</v>
      </c>
      <c r="E10" s="29">
        <f t="shared" si="1"/>
        <v>9665</v>
      </c>
      <c r="F10" s="29">
        <f t="shared" si="2"/>
        <v>51665</v>
      </c>
      <c r="G10" s="53">
        <f t="shared" si="3"/>
        <v>28.39</v>
      </c>
      <c r="H10" s="62"/>
      <c r="I10" s="55">
        <f t="shared" si="4"/>
        <v>20.43</v>
      </c>
      <c r="J10" s="61"/>
    </row>
    <row r="11" spans="1:10" x14ac:dyDescent="0.25">
      <c r="A11" s="76" t="s">
        <v>7</v>
      </c>
      <c r="B11" s="11">
        <v>29</v>
      </c>
      <c r="C11" s="20">
        <v>37174</v>
      </c>
      <c r="D11" s="21">
        <f t="shared" si="0"/>
        <v>4826</v>
      </c>
      <c r="E11" s="22">
        <f t="shared" si="1"/>
        <v>9665</v>
      </c>
      <c r="F11" s="22">
        <f t="shared" si="2"/>
        <v>51665</v>
      </c>
      <c r="G11" s="50">
        <f t="shared" si="3"/>
        <v>28.39</v>
      </c>
      <c r="H11" s="62"/>
      <c r="I11" s="54">
        <f t="shared" si="4"/>
        <v>20.43</v>
      </c>
      <c r="J11" s="61"/>
    </row>
    <row r="12" spans="1:10" x14ac:dyDescent="0.25">
      <c r="A12" s="77"/>
      <c r="B12" s="8">
        <v>30</v>
      </c>
      <c r="C12" s="19">
        <v>38249</v>
      </c>
      <c r="D12" s="17">
        <f t="shared" si="0"/>
        <v>4987</v>
      </c>
      <c r="E12" s="5">
        <f t="shared" si="1"/>
        <v>9945</v>
      </c>
      <c r="F12" s="5">
        <f t="shared" si="2"/>
        <v>53181</v>
      </c>
      <c r="G12" s="48">
        <f t="shared" si="3"/>
        <v>29.22</v>
      </c>
      <c r="H12" s="62"/>
      <c r="I12" s="46">
        <f t="shared" si="4"/>
        <v>21.02</v>
      </c>
      <c r="J12" s="61"/>
    </row>
    <row r="13" spans="1:10" x14ac:dyDescent="0.25">
      <c r="A13" s="77"/>
      <c r="B13" s="8">
        <v>31</v>
      </c>
      <c r="C13" s="19">
        <v>39355</v>
      </c>
      <c r="D13" s="17">
        <f t="shared" si="0"/>
        <v>5153</v>
      </c>
      <c r="E13" s="5">
        <f t="shared" si="1"/>
        <v>10232</v>
      </c>
      <c r="F13" s="5">
        <f t="shared" si="2"/>
        <v>54740</v>
      </c>
      <c r="G13" s="48">
        <f t="shared" si="3"/>
        <v>30.08</v>
      </c>
      <c r="H13" s="62"/>
      <c r="I13" s="46">
        <f t="shared" si="4"/>
        <v>21.62</v>
      </c>
      <c r="J13" s="63"/>
    </row>
    <row r="14" spans="1:10" x14ac:dyDescent="0.25">
      <c r="A14" s="77"/>
      <c r="B14" s="8">
        <v>32</v>
      </c>
      <c r="C14" s="19">
        <v>40497</v>
      </c>
      <c r="D14" s="17">
        <f t="shared" si="0"/>
        <v>5325</v>
      </c>
      <c r="E14" s="5">
        <f t="shared" si="1"/>
        <v>10529</v>
      </c>
      <c r="F14" s="5">
        <f t="shared" si="2"/>
        <v>56351</v>
      </c>
      <c r="G14" s="48">
        <f t="shared" si="3"/>
        <v>30.96</v>
      </c>
      <c r="H14" s="62"/>
      <c r="I14" s="46">
        <f t="shared" si="4"/>
        <v>22.25</v>
      </c>
      <c r="J14" s="61"/>
    </row>
    <row r="15" spans="1:10" x14ac:dyDescent="0.25">
      <c r="A15" s="77"/>
      <c r="B15" s="8">
        <v>33</v>
      </c>
      <c r="C15" s="19">
        <v>41671</v>
      </c>
      <c r="D15" s="17">
        <f t="shared" si="0"/>
        <v>5501</v>
      </c>
      <c r="E15" s="5">
        <f t="shared" si="1"/>
        <v>10834</v>
      </c>
      <c r="F15" s="5">
        <f t="shared" si="2"/>
        <v>58006</v>
      </c>
      <c r="G15" s="48">
        <f t="shared" si="3"/>
        <v>31.87</v>
      </c>
      <c r="H15" s="62"/>
      <c r="I15" s="46">
        <f t="shared" si="4"/>
        <v>22.9</v>
      </c>
      <c r="J15" s="61"/>
    </row>
    <row r="16" spans="1:10" x14ac:dyDescent="0.25">
      <c r="A16" s="77"/>
      <c r="B16" s="8">
        <v>34</v>
      </c>
      <c r="C16" s="19">
        <v>42882</v>
      </c>
      <c r="D16" s="17">
        <f t="shared" si="0"/>
        <v>5682</v>
      </c>
      <c r="E16" s="5">
        <f t="shared" si="1"/>
        <v>11149</v>
      </c>
      <c r="F16" s="5">
        <f t="shared" si="2"/>
        <v>59713</v>
      </c>
      <c r="G16" s="48">
        <f t="shared" si="3"/>
        <v>32.81</v>
      </c>
      <c r="H16" s="62"/>
      <c r="I16" s="46">
        <f t="shared" si="4"/>
        <v>23.56</v>
      </c>
      <c r="J16" s="61"/>
    </row>
    <row r="17" spans="1:10" x14ac:dyDescent="0.25">
      <c r="A17" s="77"/>
      <c r="B17" s="8">
        <v>35</v>
      </c>
      <c r="C17" s="19">
        <v>44128</v>
      </c>
      <c r="D17" s="17">
        <f t="shared" si="0"/>
        <v>5869</v>
      </c>
      <c r="E17" s="5">
        <f t="shared" si="1"/>
        <v>11473</v>
      </c>
      <c r="F17" s="5">
        <f t="shared" si="2"/>
        <v>61470</v>
      </c>
      <c r="G17" s="48">
        <f t="shared" si="3"/>
        <v>33.770000000000003</v>
      </c>
      <c r="H17" s="62"/>
      <c r="I17" s="46">
        <f t="shared" si="4"/>
        <v>24.25</v>
      </c>
      <c r="J17" s="63"/>
    </row>
    <row r="18" spans="1:10" ht="15.75" thickBot="1" x14ac:dyDescent="0.3">
      <c r="A18" s="78"/>
      <c r="B18" s="26">
        <v>36</v>
      </c>
      <c r="C18" s="27">
        <v>45413</v>
      </c>
      <c r="D18" s="28">
        <f t="shared" si="0"/>
        <v>6062</v>
      </c>
      <c r="E18" s="29">
        <f t="shared" si="1"/>
        <v>11807</v>
      </c>
      <c r="F18" s="29">
        <f t="shared" si="2"/>
        <v>63282</v>
      </c>
      <c r="G18" s="53">
        <f t="shared" si="3"/>
        <v>34.770000000000003</v>
      </c>
      <c r="H18" s="62"/>
      <c r="I18" s="55">
        <f t="shared" si="4"/>
        <v>24.95</v>
      </c>
      <c r="J18" s="61"/>
    </row>
    <row r="19" spans="1:10" x14ac:dyDescent="0.25">
      <c r="A19" s="79" t="s">
        <v>8</v>
      </c>
      <c r="B19" s="11">
        <v>36</v>
      </c>
      <c r="C19" s="20">
        <v>45413</v>
      </c>
      <c r="D19" s="21">
        <f t="shared" si="0"/>
        <v>6062</v>
      </c>
      <c r="E19" s="22">
        <f t="shared" si="1"/>
        <v>11807</v>
      </c>
      <c r="F19" s="22">
        <f t="shared" si="2"/>
        <v>63282</v>
      </c>
      <c r="G19" s="50">
        <f t="shared" si="3"/>
        <v>34.770000000000003</v>
      </c>
      <c r="H19" s="62"/>
      <c r="I19" s="54">
        <f t="shared" si="4"/>
        <v>24.95</v>
      </c>
      <c r="J19" s="61"/>
    </row>
    <row r="20" spans="1:10" x14ac:dyDescent="0.25">
      <c r="A20" s="77"/>
      <c r="B20" s="8">
        <v>37</v>
      </c>
      <c r="C20" s="19">
        <v>46735</v>
      </c>
      <c r="D20" s="17">
        <f t="shared" si="0"/>
        <v>6260</v>
      </c>
      <c r="E20" s="5">
        <f t="shared" si="1"/>
        <v>12151</v>
      </c>
      <c r="F20" s="5">
        <f t="shared" si="2"/>
        <v>65146</v>
      </c>
      <c r="G20" s="48">
        <f t="shared" si="3"/>
        <v>35.79</v>
      </c>
      <c r="H20" s="62"/>
      <c r="I20" s="46">
        <f t="shared" si="4"/>
        <v>25.68</v>
      </c>
      <c r="J20" s="61"/>
    </row>
    <row r="21" spans="1:10" x14ac:dyDescent="0.25">
      <c r="A21" s="77"/>
      <c r="B21" s="8">
        <v>38</v>
      </c>
      <c r="C21" s="19">
        <v>48149</v>
      </c>
      <c r="D21" s="17">
        <f t="shared" si="0"/>
        <v>6472</v>
      </c>
      <c r="E21" s="5">
        <f t="shared" si="1"/>
        <v>12519</v>
      </c>
      <c r="F21" s="5">
        <f t="shared" si="2"/>
        <v>67140</v>
      </c>
      <c r="G21" s="48">
        <f t="shared" si="3"/>
        <v>36.89</v>
      </c>
      <c r="H21" s="62"/>
      <c r="I21" s="46">
        <f t="shared" si="4"/>
        <v>26.46</v>
      </c>
      <c r="J21" s="63"/>
    </row>
    <row r="22" spans="1:10" x14ac:dyDescent="0.25">
      <c r="A22" s="77"/>
      <c r="B22" s="8">
        <v>40</v>
      </c>
      <c r="C22" s="19">
        <v>51039</v>
      </c>
      <c r="D22" s="17">
        <f t="shared" si="0"/>
        <v>6906</v>
      </c>
      <c r="E22" s="5">
        <f t="shared" si="1"/>
        <v>13270</v>
      </c>
      <c r="F22" s="5">
        <f t="shared" si="2"/>
        <v>71215</v>
      </c>
      <c r="G22" s="48">
        <f t="shared" si="3"/>
        <v>39.130000000000003</v>
      </c>
      <c r="H22" s="62"/>
      <c r="I22" s="46">
        <f t="shared" si="4"/>
        <v>28.04</v>
      </c>
      <c r="J22" s="61"/>
    </row>
    <row r="23" spans="1:10" x14ac:dyDescent="0.25">
      <c r="A23" s="77"/>
      <c r="B23" s="8">
        <v>41</v>
      </c>
      <c r="C23" s="19">
        <v>52566</v>
      </c>
      <c r="D23" s="17">
        <f t="shared" si="0"/>
        <v>7135</v>
      </c>
      <c r="E23" s="5">
        <f t="shared" si="1"/>
        <v>13667</v>
      </c>
      <c r="F23" s="5">
        <f t="shared" si="2"/>
        <v>73368</v>
      </c>
      <c r="G23" s="48">
        <f t="shared" si="3"/>
        <v>40.31</v>
      </c>
      <c r="H23" s="62"/>
      <c r="I23" s="46">
        <f t="shared" si="4"/>
        <v>28.88</v>
      </c>
      <c r="J23" s="61"/>
    </row>
    <row r="24" spans="1:10" x14ac:dyDescent="0.25">
      <c r="A24" s="77"/>
      <c r="B24" s="8">
        <v>43</v>
      </c>
      <c r="C24" s="19">
        <v>55755</v>
      </c>
      <c r="D24" s="17">
        <f t="shared" si="0"/>
        <v>7613</v>
      </c>
      <c r="E24" s="5">
        <f t="shared" si="1"/>
        <v>14496</v>
      </c>
      <c r="F24" s="5">
        <f t="shared" si="2"/>
        <v>77864</v>
      </c>
      <c r="G24" s="48">
        <f t="shared" si="3"/>
        <v>42.78</v>
      </c>
      <c r="H24" s="62"/>
      <c r="I24" s="46">
        <f t="shared" si="4"/>
        <v>30.63</v>
      </c>
      <c r="J24" s="61"/>
    </row>
    <row r="25" spans="1:10" ht="15.75" thickBot="1" x14ac:dyDescent="0.3">
      <c r="A25" s="78"/>
      <c r="B25" s="26">
        <v>44</v>
      </c>
      <c r="C25" s="27">
        <v>57422</v>
      </c>
      <c r="D25" s="28">
        <f t="shared" si="0"/>
        <v>7863</v>
      </c>
      <c r="E25" s="29">
        <f t="shared" si="1"/>
        <v>14930</v>
      </c>
      <c r="F25" s="29">
        <f t="shared" si="2"/>
        <v>80215</v>
      </c>
      <c r="G25" s="53">
        <f t="shared" si="3"/>
        <v>44.07</v>
      </c>
      <c r="H25" s="62"/>
      <c r="I25" s="55">
        <f t="shared" si="4"/>
        <v>31.55</v>
      </c>
      <c r="J25" s="63"/>
    </row>
    <row r="26" spans="1:10" x14ac:dyDescent="0.25">
      <c r="A26" s="76" t="s">
        <v>9</v>
      </c>
      <c r="B26" s="11">
        <v>44</v>
      </c>
      <c r="C26" s="20">
        <v>57422</v>
      </c>
      <c r="D26" s="21">
        <f t="shared" si="0"/>
        <v>7863</v>
      </c>
      <c r="E26" s="22">
        <f t="shared" si="1"/>
        <v>14930</v>
      </c>
      <c r="F26" s="22">
        <f t="shared" si="2"/>
        <v>80215</v>
      </c>
      <c r="G26" s="50">
        <f t="shared" si="3"/>
        <v>44.07</v>
      </c>
      <c r="H26" s="62"/>
      <c r="I26" s="54">
        <f t="shared" si="4"/>
        <v>31.55</v>
      </c>
      <c r="J26" s="61"/>
    </row>
    <row r="27" spans="1:10" x14ac:dyDescent="0.25">
      <c r="A27" s="77"/>
      <c r="B27" s="8">
        <v>46</v>
      </c>
      <c r="C27" s="14">
        <v>60907</v>
      </c>
      <c r="D27" s="17">
        <f t="shared" si="0"/>
        <v>8386</v>
      </c>
      <c r="E27" s="5">
        <f t="shared" si="1"/>
        <v>15836</v>
      </c>
      <c r="F27" s="5">
        <f t="shared" si="2"/>
        <v>85129</v>
      </c>
      <c r="G27" s="48">
        <f t="shared" si="3"/>
        <v>46.77</v>
      </c>
      <c r="H27" s="62"/>
      <c r="I27" s="46">
        <f t="shared" si="4"/>
        <v>33.47</v>
      </c>
      <c r="J27" s="61"/>
    </row>
    <row r="28" spans="1:10" x14ac:dyDescent="0.25">
      <c r="A28" s="77"/>
      <c r="B28" s="8">
        <v>47</v>
      </c>
      <c r="C28" s="14">
        <v>62728</v>
      </c>
      <c r="D28" s="17">
        <f t="shared" si="0"/>
        <v>8659</v>
      </c>
      <c r="E28" s="5">
        <f t="shared" si="1"/>
        <v>16309</v>
      </c>
      <c r="F28" s="5">
        <f t="shared" si="2"/>
        <v>87696</v>
      </c>
      <c r="G28" s="48">
        <f t="shared" si="3"/>
        <v>48.18</v>
      </c>
      <c r="H28" s="62"/>
      <c r="I28" s="46">
        <f t="shared" si="4"/>
        <v>34.47</v>
      </c>
      <c r="J28" s="61"/>
    </row>
    <row r="29" spans="1:10" x14ac:dyDescent="0.25">
      <c r="A29" s="77"/>
      <c r="B29" s="8">
        <v>48</v>
      </c>
      <c r="C29" s="14">
        <v>64605</v>
      </c>
      <c r="D29" s="17">
        <f t="shared" si="0"/>
        <v>8941</v>
      </c>
      <c r="E29" s="5">
        <f t="shared" si="1"/>
        <v>16797</v>
      </c>
      <c r="F29" s="5">
        <f t="shared" si="2"/>
        <v>90343</v>
      </c>
      <c r="G29" s="48">
        <f t="shared" si="3"/>
        <v>49.64</v>
      </c>
      <c r="H29" s="62"/>
      <c r="I29" s="46">
        <f t="shared" si="4"/>
        <v>35.5</v>
      </c>
      <c r="J29" s="63"/>
    </row>
    <row r="30" spans="1:10" x14ac:dyDescent="0.25">
      <c r="A30" s="77"/>
      <c r="B30" s="8">
        <v>49</v>
      </c>
      <c r="C30" s="14">
        <v>66537</v>
      </c>
      <c r="D30" s="17">
        <f t="shared" si="0"/>
        <v>9231</v>
      </c>
      <c r="E30" s="5">
        <f t="shared" si="1"/>
        <v>17300</v>
      </c>
      <c r="F30" s="5">
        <f t="shared" si="2"/>
        <v>93068</v>
      </c>
      <c r="G30" s="48">
        <f t="shared" si="3"/>
        <v>51.14</v>
      </c>
      <c r="H30" s="62"/>
      <c r="I30" s="46">
        <f t="shared" si="4"/>
        <v>36.56</v>
      </c>
      <c r="J30" s="61"/>
    </row>
    <row r="31" spans="1:10" ht="15.75" thickBot="1" x14ac:dyDescent="0.3">
      <c r="A31" s="78"/>
      <c r="B31" s="12">
        <v>50</v>
      </c>
      <c r="C31" s="15">
        <v>68529</v>
      </c>
      <c r="D31" s="18">
        <f t="shared" si="0"/>
        <v>9529</v>
      </c>
      <c r="E31" s="13">
        <f t="shared" si="1"/>
        <v>17818</v>
      </c>
      <c r="F31" s="13">
        <f t="shared" si="2"/>
        <v>95876</v>
      </c>
      <c r="G31" s="49">
        <f t="shared" si="3"/>
        <v>52.68</v>
      </c>
      <c r="H31" s="62"/>
      <c r="I31" s="47">
        <f t="shared" si="4"/>
        <v>37.65</v>
      </c>
      <c r="J31" s="61"/>
    </row>
    <row r="32" spans="1:10" thickBo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4"/>
    </row>
    <row r="34" spans="7:9" x14ac:dyDescent="0.25">
      <c r="G34" s="1"/>
      <c r="H34" s="1"/>
      <c r="I34" s="1"/>
    </row>
    <row r="35" spans="7:9" x14ac:dyDescent="0.25">
      <c r="G35" s="1"/>
      <c r="H35" s="1"/>
      <c r="I35" s="1"/>
    </row>
    <row r="36" spans="7:9" x14ac:dyDescent="0.25">
      <c r="G36" s="1"/>
      <c r="H36" s="1"/>
      <c r="I36" s="1"/>
    </row>
    <row r="37" spans="7:9" x14ac:dyDescent="0.25">
      <c r="G37" s="1"/>
      <c r="H37" s="1"/>
      <c r="I37" s="1"/>
    </row>
    <row r="38" spans="7:9" x14ac:dyDescent="0.25">
      <c r="G38" s="1"/>
      <c r="H38" s="1"/>
      <c r="I38" s="1"/>
    </row>
    <row r="39" spans="7:9" x14ac:dyDescent="0.25">
      <c r="H39" s="1"/>
    </row>
    <row r="40" spans="7:9" x14ac:dyDescent="0.25">
      <c r="H40" s="1"/>
    </row>
    <row r="41" spans="7:9" x14ac:dyDescent="0.25">
      <c r="H41" s="1"/>
    </row>
    <row r="42" spans="7:9" x14ac:dyDescent="0.25">
      <c r="H42" s="1"/>
    </row>
    <row r="43" spans="7:9" x14ac:dyDescent="0.25">
      <c r="H43" s="1"/>
    </row>
    <row r="44" spans="7:9" x14ac:dyDescent="0.25">
      <c r="H44" s="1"/>
    </row>
    <row r="45" spans="7:9" x14ac:dyDescent="0.25">
      <c r="H45" s="1"/>
    </row>
    <row r="46" spans="7:9" x14ac:dyDescent="0.25">
      <c r="H46" s="1"/>
    </row>
    <row r="47" spans="7:9" x14ac:dyDescent="0.25">
      <c r="H47" s="1"/>
    </row>
    <row r="48" spans="7:9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1"/>
    </row>
    <row r="58" spans="8:8" x14ac:dyDescent="0.25">
      <c r="H58" s="1"/>
    </row>
    <row r="59" spans="8:8" x14ac:dyDescent="0.25">
      <c r="H59" s="1"/>
    </row>
    <row r="60" spans="8:8" x14ac:dyDescent="0.25">
      <c r="H60" s="1"/>
    </row>
    <row r="61" spans="8:8" x14ac:dyDescent="0.25">
      <c r="H61" s="1"/>
    </row>
    <row r="62" spans="8:8" x14ac:dyDescent="0.25">
      <c r="H62" s="1"/>
    </row>
    <row r="63" spans="8:8" x14ac:dyDescent="0.25">
      <c r="H63" s="1"/>
    </row>
    <row r="64" spans="8:8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"/>
    </row>
    <row r="88" spans="8:8" x14ac:dyDescent="0.25">
      <c r="H88" s="1"/>
    </row>
    <row r="89" spans="8:8" x14ac:dyDescent="0.25">
      <c r="H89" s="1"/>
    </row>
    <row r="90" spans="8:8" x14ac:dyDescent="0.25">
      <c r="H90" s="1"/>
    </row>
    <row r="91" spans="8:8" x14ac:dyDescent="0.25">
      <c r="H91" s="1"/>
    </row>
    <row r="92" spans="8:8" x14ac:dyDescent="0.25">
      <c r="H92" s="1"/>
    </row>
    <row r="93" spans="8:8" x14ac:dyDescent="0.25">
      <c r="H93" s="1"/>
    </row>
    <row r="94" spans="8:8" x14ac:dyDescent="0.25">
      <c r="H94" s="1"/>
    </row>
    <row r="95" spans="8:8" x14ac:dyDescent="0.25">
      <c r="H95" s="1"/>
    </row>
    <row r="96" spans="8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  <row r="114" spans="8:8" x14ac:dyDescent="0.25">
      <c r="H114" s="1"/>
    </row>
    <row r="115" spans="8:8" x14ac:dyDescent="0.25">
      <c r="H115" s="1"/>
    </row>
    <row r="116" spans="8:8" x14ac:dyDescent="0.25">
      <c r="H116" s="1"/>
    </row>
    <row r="117" spans="8:8" x14ac:dyDescent="0.25">
      <c r="H117" s="1"/>
    </row>
    <row r="118" spans="8:8" x14ac:dyDescent="0.25">
      <c r="H118" s="1"/>
    </row>
    <row r="119" spans="8:8" x14ac:dyDescent="0.25">
      <c r="H119" s="1"/>
    </row>
    <row r="120" spans="8:8" x14ac:dyDescent="0.25">
      <c r="H120" s="1"/>
    </row>
    <row r="121" spans="8:8" x14ac:dyDescent="0.25">
      <c r="H121" s="1"/>
    </row>
    <row r="122" spans="8:8" x14ac:dyDescent="0.25">
      <c r="H122" s="1"/>
    </row>
    <row r="123" spans="8:8" x14ac:dyDescent="0.25">
      <c r="H123" s="1"/>
    </row>
    <row r="124" spans="8:8" x14ac:dyDescent="0.25">
      <c r="H124" s="1"/>
    </row>
    <row r="125" spans="8:8" x14ac:dyDescent="0.25">
      <c r="H125" s="1"/>
    </row>
    <row r="126" spans="8:8" x14ac:dyDescent="0.25">
      <c r="H126" s="1"/>
    </row>
    <row r="127" spans="8:8" x14ac:dyDescent="0.25">
      <c r="H127" s="1"/>
    </row>
    <row r="128" spans="8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8" spans="8:8" x14ac:dyDescent="0.25">
      <c r="H138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  <row r="157" spans="8:8" x14ac:dyDescent="0.25">
      <c r="H157" s="1"/>
    </row>
    <row r="158" spans="8:8" x14ac:dyDescent="0.25">
      <c r="H158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  <row r="168" spans="8:8" x14ac:dyDescent="0.25">
      <c r="H168" s="1"/>
    </row>
    <row r="169" spans="8:8" x14ac:dyDescent="0.25">
      <c r="H169" s="1"/>
    </row>
    <row r="170" spans="8:8" x14ac:dyDescent="0.25">
      <c r="H170" s="1"/>
    </row>
    <row r="171" spans="8:8" x14ac:dyDescent="0.25">
      <c r="H171" s="1"/>
    </row>
    <row r="172" spans="8:8" x14ac:dyDescent="0.25">
      <c r="H172" s="1"/>
    </row>
    <row r="173" spans="8:8" x14ac:dyDescent="0.25">
      <c r="H173" s="1"/>
    </row>
    <row r="174" spans="8:8" x14ac:dyDescent="0.25">
      <c r="H174" s="1"/>
    </row>
    <row r="175" spans="8:8" x14ac:dyDescent="0.25">
      <c r="H175" s="1"/>
    </row>
    <row r="176" spans="8:8" x14ac:dyDescent="0.25">
      <c r="H176" s="1"/>
    </row>
    <row r="177" spans="8:8" x14ac:dyDescent="0.25">
      <c r="H177" s="1"/>
    </row>
    <row r="178" spans="8:8" x14ac:dyDescent="0.25">
      <c r="H178" s="1"/>
    </row>
    <row r="179" spans="8:8" x14ac:dyDescent="0.25">
      <c r="H179" s="1"/>
    </row>
    <row r="180" spans="8:8" x14ac:dyDescent="0.25">
      <c r="H180" s="1"/>
    </row>
    <row r="181" spans="8:8" x14ac:dyDescent="0.25">
      <c r="H181" s="1"/>
    </row>
    <row r="182" spans="8:8" x14ac:dyDescent="0.25">
      <c r="H182" s="1"/>
    </row>
    <row r="183" spans="8:8" x14ac:dyDescent="0.25">
      <c r="H183" s="1"/>
    </row>
    <row r="184" spans="8:8" x14ac:dyDescent="0.25">
      <c r="H184" s="1"/>
    </row>
    <row r="185" spans="8:8" x14ac:dyDescent="0.25">
      <c r="H185" s="1"/>
    </row>
    <row r="186" spans="8:8" x14ac:dyDescent="0.25">
      <c r="H186" s="1"/>
    </row>
    <row r="187" spans="8:8" x14ac:dyDescent="0.25">
      <c r="H187" s="1"/>
    </row>
    <row r="188" spans="8:8" x14ac:dyDescent="0.25">
      <c r="H188" s="1"/>
    </row>
    <row r="189" spans="8:8" x14ac:dyDescent="0.25">
      <c r="H189" s="1"/>
    </row>
    <row r="190" spans="8:8" x14ac:dyDescent="0.25">
      <c r="H190" s="1"/>
    </row>
    <row r="191" spans="8:8" x14ac:dyDescent="0.25">
      <c r="H191" s="1"/>
    </row>
    <row r="192" spans="8:8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  <row r="202" spans="8:8" x14ac:dyDescent="0.25">
      <c r="H202" s="1"/>
    </row>
    <row r="203" spans="8:8" x14ac:dyDescent="0.25">
      <c r="H203" s="1"/>
    </row>
    <row r="204" spans="8:8" x14ac:dyDescent="0.25">
      <c r="H204" s="1"/>
    </row>
    <row r="205" spans="8:8" x14ac:dyDescent="0.25">
      <c r="H205" s="1"/>
    </row>
    <row r="206" spans="8:8" x14ac:dyDescent="0.25">
      <c r="H206" s="1"/>
    </row>
    <row r="207" spans="8:8" x14ac:dyDescent="0.25">
      <c r="H207" s="1"/>
    </row>
    <row r="208" spans="8:8" x14ac:dyDescent="0.25">
      <c r="H208" s="1"/>
    </row>
    <row r="209" spans="8:8" x14ac:dyDescent="0.25">
      <c r="H209" s="1"/>
    </row>
    <row r="210" spans="8:8" x14ac:dyDescent="0.25">
      <c r="H210" s="1"/>
    </row>
    <row r="211" spans="8:8" x14ac:dyDescent="0.25">
      <c r="H211" s="1"/>
    </row>
    <row r="212" spans="8:8" x14ac:dyDescent="0.25">
      <c r="H212" s="1"/>
    </row>
    <row r="213" spans="8:8" x14ac:dyDescent="0.25">
      <c r="H213" s="1"/>
    </row>
    <row r="214" spans="8:8" x14ac:dyDescent="0.25">
      <c r="H214" s="1"/>
    </row>
    <row r="215" spans="8:8" x14ac:dyDescent="0.25">
      <c r="H215" s="1"/>
    </row>
    <row r="216" spans="8:8" x14ac:dyDescent="0.25">
      <c r="H216" s="1"/>
    </row>
    <row r="217" spans="8:8" x14ac:dyDescent="0.25">
      <c r="H217" s="1"/>
    </row>
    <row r="218" spans="8:8" x14ac:dyDescent="0.25">
      <c r="H218" s="1"/>
    </row>
    <row r="219" spans="8:8" x14ac:dyDescent="0.25">
      <c r="H219" s="1"/>
    </row>
    <row r="220" spans="8:8" x14ac:dyDescent="0.25">
      <c r="H220" s="1"/>
    </row>
    <row r="221" spans="8:8" x14ac:dyDescent="0.25">
      <c r="H221" s="1"/>
    </row>
    <row r="222" spans="8:8" x14ac:dyDescent="0.25">
      <c r="H222" s="1"/>
    </row>
    <row r="223" spans="8:8" x14ac:dyDescent="0.25">
      <c r="H223" s="1"/>
    </row>
    <row r="224" spans="8:8" x14ac:dyDescent="0.25">
      <c r="H224" s="1"/>
    </row>
    <row r="225" spans="8:8" x14ac:dyDescent="0.25">
      <c r="H225" s="1"/>
    </row>
    <row r="226" spans="8:8" x14ac:dyDescent="0.25">
      <c r="H226" s="1"/>
    </row>
    <row r="227" spans="8:8" x14ac:dyDescent="0.25">
      <c r="H227" s="1"/>
    </row>
    <row r="228" spans="8:8" x14ac:dyDescent="0.25">
      <c r="H228" s="1"/>
    </row>
    <row r="229" spans="8:8" x14ac:dyDescent="0.25">
      <c r="H229" s="1"/>
    </row>
    <row r="230" spans="8:8" x14ac:dyDescent="0.25">
      <c r="H230" s="1"/>
    </row>
    <row r="231" spans="8:8" x14ac:dyDescent="0.25">
      <c r="H231" s="1"/>
    </row>
    <row r="232" spans="8:8" x14ac:dyDescent="0.25">
      <c r="H232" s="1"/>
    </row>
    <row r="233" spans="8:8" x14ac:dyDescent="0.25">
      <c r="H233" s="1"/>
    </row>
    <row r="234" spans="8:8" x14ac:dyDescent="0.25">
      <c r="H234" s="1"/>
    </row>
    <row r="235" spans="8:8" x14ac:dyDescent="0.25">
      <c r="H235" s="1"/>
    </row>
    <row r="236" spans="8:8" x14ac:dyDescent="0.25">
      <c r="H236" s="1"/>
    </row>
    <row r="237" spans="8:8" x14ac:dyDescent="0.25">
      <c r="H237" s="1"/>
    </row>
    <row r="238" spans="8:8" x14ac:dyDescent="0.25">
      <c r="H238" s="1"/>
    </row>
    <row r="239" spans="8:8" x14ac:dyDescent="0.25">
      <c r="H239" s="1"/>
    </row>
    <row r="240" spans="8:8" x14ac:dyDescent="0.25">
      <c r="H240" s="1"/>
    </row>
    <row r="241" spans="8:8" x14ac:dyDescent="0.25">
      <c r="H241" s="1"/>
    </row>
    <row r="242" spans="8:8" x14ac:dyDescent="0.25">
      <c r="H242" s="1"/>
    </row>
    <row r="243" spans="8:8" x14ac:dyDescent="0.25">
      <c r="H243" s="1"/>
    </row>
    <row r="244" spans="8:8" x14ac:dyDescent="0.25">
      <c r="H244" s="1"/>
    </row>
    <row r="245" spans="8:8" x14ac:dyDescent="0.25">
      <c r="H245" s="1"/>
    </row>
    <row r="246" spans="8:8" x14ac:dyDescent="0.25">
      <c r="H246" s="1"/>
    </row>
    <row r="247" spans="8:8" x14ac:dyDescent="0.25">
      <c r="H247" s="1"/>
    </row>
    <row r="248" spans="8:8" x14ac:dyDescent="0.25">
      <c r="H248" s="1"/>
    </row>
    <row r="249" spans="8:8" x14ac:dyDescent="0.25">
      <c r="H249" s="1"/>
    </row>
    <row r="250" spans="8:8" x14ac:dyDescent="0.25">
      <c r="H250" s="1"/>
    </row>
    <row r="251" spans="8:8" x14ac:dyDescent="0.25">
      <c r="H251" s="1"/>
    </row>
    <row r="252" spans="8:8" x14ac:dyDescent="0.25">
      <c r="H252" s="1"/>
    </row>
    <row r="253" spans="8:8" x14ac:dyDescent="0.25">
      <c r="H253" s="1"/>
    </row>
    <row r="254" spans="8:8" x14ac:dyDescent="0.25">
      <c r="H254" s="1"/>
    </row>
    <row r="255" spans="8:8" x14ac:dyDescent="0.25">
      <c r="H255" s="1"/>
    </row>
    <row r="256" spans="8:8" x14ac:dyDescent="0.25">
      <c r="H256" s="1"/>
    </row>
    <row r="257" spans="8:8" x14ac:dyDescent="0.25">
      <c r="H257" s="1"/>
    </row>
    <row r="258" spans="8:8" x14ac:dyDescent="0.25">
      <c r="H258" s="1"/>
    </row>
    <row r="259" spans="8:8" x14ac:dyDescent="0.25">
      <c r="H259" s="1"/>
    </row>
    <row r="260" spans="8:8" x14ac:dyDescent="0.25">
      <c r="H260" s="1"/>
    </row>
    <row r="261" spans="8:8" x14ac:dyDescent="0.25">
      <c r="H261" s="1"/>
    </row>
    <row r="262" spans="8:8" x14ac:dyDescent="0.25">
      <c r="H262" s="1"/>
    </row>
    <row r="263" spans="8:8" x14ac:dyDescent="0.25">
      <c r="H263" s="1"/>
    </row>
    <row r="264" spans="8:8" x14ac:dyDescent="0.25">
      <c r="H264" s="1"/>
    </row>
    <row r="265" spans="8:8" x14ac:dyDescent="0.25">
      <c r="H265" s="1"/>
    </row>
    <row r="266" spans="8:8" x14ac:dyDescent="0.25">
      <c r="H266" s="1"/>
    </row>
    <row r="267" spans="8:8" x14ac:dyDescent="0.25">
      <c r="H267" s="1"/>
    </row>
    <row r="268" spans="8:8" x14ac:dyDescent="0.25">
      <c r="H268" s="1"/>
    </row>
    <row r="269" spans="8:8" x14ac:dyDescent="0.25">
      <c r="H269" s="1"/>
    </row>
    <row r="270" spans="8:8" x14ac:dyDescent="0.25">
      <c r="H270" s="1"/>
    </row>
    <row r="271" spans="8:8" x14ac:dyDescent="0.25">
      <c r="H271" s="1"/>
    </row>
    <row r="272" spans="8:8" x14ac:dyDescent="0.25">
      <c r="H272" s="1"/>
    </row>
    <row r="273" spans="8:8" x14ac:dyDescent="0.25">
      <c r="H273" s="1"/>
    </row>
    <row r="274" spans="8:8" x14ac:dyDescent="0.25">
      <c r="H274" s="1"/>
    </row>
    <row r="275" spans="8:8" x14ac:dyDescent="0.25">
      <c r="H275" s="1"/>
    </row>
    <row r="276" spans="8:8" x14ac:dyDescent="0.25">
      <c r="H276" s="1"/>
    </row>
    <row r="277" spans="8:8" x14ac:dyDescent="0.25">
      <c r="H277" s="1"/>
    </row>
    <row r="278" spans="8:8" x14ac:dyDescent="0.25">
      <c r="H278" s="1"/>
    </row>
    <row r="279" spans="8:8" x14ac:dyDescent="0.25">
      <c r="H279" s="1"/>
    </row>
    <row r="280" spans="8:8" x14ac:dyDescent="0.25">
      <c r="H280" s="1"/>
    </row>
    <row r="281" spans="8:8" x14ac:dyDescent="0.25">
      <c r="H281" s="1"/>
    </row>
    <row r="282" spans="8:8" x14ac:dyDescent="0.25">
      <c r="H282" s="1"/>
    </row>
    <row r="283" spans="8:8" x14ac:dyDescent="0.25">
      <c r="H283" s="1"/>
    </row>
    <row r="284" spans="8:8" x14ac:dyDescent="0.25">
      <c r="H284" s="1"/>
    </row>
    <row r="285" spans="8:8" x14ac:dyDescent="0.25">
      <c r="H285" s="1"/>
    </row>
    <row r="286" spans="8:8" x14ac:dyDescent="0.25">
      <c r="H286" s="1"/>
    </row>
    <row r="287" spans="8:8" x14ac:dyDescent="0.25">
      <c r="H287" s="1"/>
    </row>
    <row r="288" spans="8:8" x14ac:dyDescent="0.25">
      <c r="H288" s="1"/>
    </row>
    <row r="289" spans="8:8" x14ac:dyDescent="0.25">
      <c r="H289" s="1"/>
    </row>
    <row r="290" spans="8:8" x14ac:dyDescent="0.25">
      <c r="H290" s="1"/>
    </row>
    <row r="291" spans="8:8" x14ac:dyDescent="0.25">
      <c r="H291" s="1"/>
    </row>
    <row r="292" spans="8:8" x14ac:dyDescent="0.25">
      <c r="H292" s="1"/>
    </row>
    <row r="293" spans="8:8" x14ac:dyDescent="0.25">
      <c r="H293" s="1"/>
    </row>
    <row r="294" spans="8:8" x14ac:dyDescent="0.25">
      <c r="H294" s="1"/>
    </row>
    <row r="295" spans="8:8" x14ac:dyDescent="0.25">
      <c r="H295" s="1"/>
    </row>
    <row r="296" spans="8:8" x14ac:dyDescent="0.25">
      <c r="H296" s="1"/>
    </row>
    <row r="297" spans="8:8" x14ac:dyDescent="0.25">
      <c r="H297" s="1"/>
    </row>
    <row r="298" spans="8:8" x14ac:dyDescent="0.25">
      <c r="H298" s="1"/>
    </row>
    <row r="299" spans="8:8" x14ac:dyDescent="0.25">
      <c r="H299" s="1"/>
    </row>
    <row r="300" spans="8:8" x14ac:dyDescent="0.25">
      <c r="H300" s="1"/>
    </row>
    <row r="301" spans="8:8" x14ac:dyDescent="0.25">
      <c r="H301" s="1"/>
    </row>
    <row r="302" spans="8:8" x14ac:dyDescent="0.25">
      <c r="H302" s="1"/>
    </row>
    <row r="303" spans="8:8" x14ac:dyDescent="0.25">
      <c r="H303" s="1"/>
    </row>
    <row r="304" spans="8:8" x14ac:dyDescent="0.25">
      <c r="H304" s="1"/>
    </row>
    <row r="305" spans="8:8" x14ac:dyDescent="0.25">
      <c r="H305" s="1"/>
    </row>
    <row r="306" spans="8:8" x14ac:dyDescent="0.25">
      <c r="H306" s="1"/>
    </row>
    <row r="307" spans="8:8" x14ac:dyDescent="0.25">
      <c r="H307" s="1"/>
    </row>
    <row r="308" spans="8:8" x14ac:dyDescent="0.25">
      <c r="H308" s="1"/>
    </row>
    <row r="309" spans="8:8" x14ac:dyDescent="0.25">
      <c r="H309" s="1"/>
    </row>
    <row r="310" spans="8:8" x14ac:dyDescent="0.25">
      <c r="H310" s="1"/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6" spans="8:8" x14ac:dyDescent="0.25">
      <c r="H316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370" spans="8:8" x14ac:dyDescent="0.25">
      <c r="H370" s="1"/>
    </row>
    <row r="371" spans="8:8" x14ac:dyDescent="0.25">
      <c r="H371" s="1"/>
    </row>
    <row r="372" spans="8:8" x14ac:dyDescent="0.25">
      <c r="H372" s="1"/>
    </row>
    <row r="373" spans="8:8" x14ac:dyDescent="0.25">
      <c r="H373" s="1"/>
    </row>
    <row r="374" spans="8:8" x14ac:dyDescent="0.25">
      <c r="H374" s="1"/>
    </row>
    <row r="375" spans="8:8" x14ac:dyDescent="0.25">
      <c r="H375" s="1"/>
    </row>
    <row r="376" spans="8:8" x14ac:dyDescent="0.25">
      <c r="H376" s="1"/>
    </row>
    <row r="377" spans="8:8" x14ac:dyDescent="0.25">
      <c r="H377" s="1"/>
    </row>
    <row r="378" spans="8:8" x14ac:dyDescent="0.25">
      <c r="H378" s="1"/>
    </row>
    <row r="379" spans="8:8" x14ac:dyDescent="0.25">
      <c r="H379" s="1"/>
    </row>
    <row r="380" spans="8:8" x14ac:dyDescent="0.25">
      <c r="H380" s="1"/>
    </row>
    <row r="381" spans="8:8" x14ac:dyDescent="0.25">
      <c r="H381" s="1"/>
    </row>
    <row r="382" spans="8:8" x14ac:dyDescent="0.25">
      <c r="H382" s="1"/>
    </row>
    <row r="383" spans="8:8" x14ac:dyDescent="0.25">
      <c r="H383" s="1"/>
    </row>
    <row r="384" spans="8:8" x14ac:dyDescent="0.25">
      <c r="H384" s="1"/>
    </row>
    <row r="385" spans="8:8" x14ac:dyDescent="0.25">
      <c r="H385" s="1"/>
    </row>
    <row r="386" spans="8:8" x14ac:dyDescent="0.25">
      <c r="H386" s="1"/>
    </row>
    <row r="387" spans="8:8" x14ac:dyDescent="0.25">
      <c r="H387" s="1"/>
    </row>
    <row r="388" spans="8:8" x14ac:dyDescent="0.25">
      <c r="H388" s="1"/>
    </row>
    <row r="389" spans="8:8" x14ac:dyDescent="0.25">
      <c r="H389" s="1"/>
    </row>
    <row r="390" spans="8:8" x14ac:dyDescent="0.25">
      <c r="H390" s="1"/>
    </row>
    <row r="391" spans="8:8" x14ac:dyDescent="0.25">
      <c r="H391" s="1"/>
    </row>
    <row r="392" spans="8:8" x14ac:dyDescent="0.25">
      <c r="H392" s="1"/>
    </row>
    <row r="393" spans="8:8" x14ac:dyDescent="0.25">
      <c r="H393" s="1"/>
    </row>
    <row r="394" spans="8:8" x14ac:dyDescent="0.25">
      <c r="H394" s="1"/>
    </row>
    <row r="395" spans="8:8" x14ac:dyDescent="0.25">
      <c r="H395" s="1"/>
    </row>
    <row r="396" spans="8:8" x14ac:dyDescent="0.25">
      <c r="H396" s="1"/>
    </row>
    <row r="397" spans="8:8" x14ac:dyDescent="0.25">
      <c r="H397" s="1"/>
    </row>
    <row r="398" spans="8:8" x14ac:dyDescent="0.25">
      <c r="H398" s="1"/>
    </row>
    <row r="399" spans="8:8" x14ac:dyDescent="0.25">
      <c r="H399" s="1"/>
    </row>
    <row r="400" spans="8:8" x14ac:dyDescent="0.25">
      <c r="H400" s="1"/>
    </row>
    <row r="401" spans="8:8" x14ac:dyDescent="0.25">
      <c r="H401" s="1"/>
    </row>
    <row r="402" spans="8:8" x14ac:dyDescent="0.25">
      <c r="H402" s="1"/>
    </row>
    <row r="403" spans="8:8" x14ac:dyDescent="0.25">
      <c r="H403" s="1"/>
    </row>
    <row r="404" spans="8:8" x14ac:dyDescent="0.25">
      <c r="H404" s="1"/>
    </row>
    <row r="405" spans="8:8" x14ac:dyDescent="0.25">
      <c r="H405" s="1"/>
    </row>
    <row r="406" spans="8:8" x14ac:dyDescent="0.25">
      <c r="H406" s="1"/>
    </row>
    <row r="407" spans="8:8" x14ac:dyDescent="0.25">
      <c r="H407" s="1"/>
    </row>
    <row r="408" spans="8:8" x14ac:dyDescent="0.25">
      <c r="H408" s="1"/>
    </row>
    <row r="409" spans="8:8" x14ac:dyDescent="0.25">
      <c r="H409" s="1"/>
    </row>
    <row r="410" spans="8:8" x14ac:dyDescent="0.25">
      <c r="H410" s="1"/>
    </row>
    <row r="411" spans="8:8" x14ac:dyDescent="0.25">
      <c r="H411" s="1"/>
    </row>
    <row r="412" spans="8:8" x14ac:dyDescent="0.25">
      <c r="H412" s="1"/>
    </row>
    <row r="413" spans="8:8" x14ac:dyDescent="0.25">
      <c r="H413" s="1"/>
    </row>
    <row r="414" spans="8:8" x14ac:dyDescent="0.25">
      <c r="H414" s="1"/>
    </row>
    <row r="415" spans="8:8" x14ac:dyDescent="0.25">
      <c r="H415" s="1"/>
    </row>
    <row r="416" spans="8:8" x14ac:dyDescent="0.25">
      <c r="H416" s="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3" spans="8:8" x14ac:dyDescent="0.25">
      <c r="H453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480" spans="8:8" x14ac:dyDescent="0.25">
      <c r="H480" s="1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514" spans="8:8" x14ac:dyDescent="0.25">
      <c r="H514" s="1"/>
    </row>
    <row r="515" spans="8:8" x14ac:dyDescent="0.25">
      <c r="H515" s="1"/>
    </row>
    <row r="516" spans="8:8" x14ac:dyDescent="0.25">
      <c r="H516" s="1"/>
    </row>
    <row r="517" spans="8:8" x14ac:dyDescent="0.25">
      <c r="H517" s="1"/>
    </row>
    <row r="518" spans="8:8" x14ac:dyDescent="0.25">
      <c r="H518" s="1"/>
    </row>
    <row r="519" spans="8:8" x14ac:dyDescent="0.25">
      <c r="H519" s="1"/>
    </row>
    <row r="520" spans="8:8" x14ac:dyDescent="0.25">
      <c r="H520" s="1"/>
    </row>
    <row r="521" spans="8:8" x14ac:dyDescent="0.25">
      <c r="H521" s="1"/>
    </row>
    <row r="522" spans="8:8" x14ac:dyDescent="0.25">
      <c r="H522" s="1"/>
    </row>
    <row r="523" spans="8:8" x14ac:dyDescent="0.25">
      <c r="H523" s="1"/>
    </row>
    <row r="524" spans="8:8" x14ac:dyDescent="0.25">
      <c r="H524" s="1"/>
    </row>
    <row r="525" spans="8:8" x14ac:dyDescent="0.25">
      <c r="H525" s="1"/>
    </row>
    <row r="526" spans="8:8" x14ac:dyDescent="0.25">
      <c r="H526" s="1"/>
    </row>
    <row r="527" spans="8:8" x14ac:dyDescent="0.25">
      <c r="H527" s="1"/>
    </row>
    <row r="528" spans="8:8" x14ac:dyDescent="0.25">
      <c r="H528" s="1"/>
    </row>
    <row r="529" spans="8:8" x14ac:dyDescent="0.25">
      <c r="H529" s="1"/>
    </row>
    <row r="530" spans="8:8" x14ac:dyDescent="0.25">
      <c r="H530" s="1"/>
    </row>
    <row r="531" spans="8:8" x14ac:dyDescent="0.25">
      <c r="H531" s="1"/>
    </row>
    <row r="532" spans="8:8" x14ac:dyDescent="0.25">
      <c r="H532" s="1"/>
    </row>
    <row r="533" spans="8:8" x14ac:dyDescent="0.25">
      <c r="H533" s="1"/>
    </row>
    <row r="534" spans="8:8" x14ac:dyDescent="0.25">
      <c r="H534" s="1"/>
    </row>
    <row r="535" spans="8:8" x14ac:dyDescent="0.25">
      <c r="H535" s="1"/>
    </row>
    <row r="536" spans="8:8" x14ac:dyDescent="0.25">
      <c r="H536" s="1"/>
    </row>
    <row r="537" spans="8:8" x14ac:dyDescent="0.25">
      <c r="H537" s="1"/>
    </row>
    <row r="538" spans="8:8" x14ac:dyDescent="0.25">
      <c r="H538" s="1"/>
    </row>
    <row r="539" spans="8:8" x14ac:dyDescent="0.25">
      <c r="H539" s="1"/>
    </row>
    <row r="540" spans="8:8" x14ac:dyDescent="0.25">
      <c r="H540" s="1"/>
    </row>
    <row r="541" spans="8:8" x14ac:dyDescent="0.25">
      <c r="H541" s="1"/>
    </row>
    <row r="542" spans="8:8" x14ac:dyDescent="0.25">
      <c r="H542" s="1"/>
    </row>
    <row r="543" spans="8:8" x14ac:dyDescent="0.25">
      <c r="H543" s="1"/>
    </row>
    <row r="544" spans="8:8" x14ac:dyDescent="0.25">
      <c r="H544" s="1"/>
    </row>
    <row r="545" spans="8:8" x14ac:dyDescent="0.25">
      <c r="H545" s="1"/>
    </row>
    <row r="546" spans="8:8" x14ac:dyDescent="0.25">
      <c r="H546" s="1"/>
    </row>
    <row r="547" spans="8:8" x14ac:dyDescent="0.25">
      <c r="H547" s="1"/>
    </row>
    <row r="548" spans="8:8" x14ac:dyDescent="0.25">
      <c r="H548" s="1"/>
    </row>
    <row r="549" spans="8:8" x14ac:dyDescent="0.25">
      <c r="H549" s="1"/>
    </row>
    <row r="550" spans="8:8" x14ac:dyDescent="0.25">
      <c r="H550" s="1"/>
    </row>
    <row r="551" spans="8:8" x14ac:dyDescent="0.25">
      <c r="H551" s="1"/>
    </row>
    <row r="552" spans="8:8" x14ac:dyDescent="0.25">
      <c r="H552" s="1"/>
    </row>
    <row r="553" spans="8:8" x14ac:dyDescent="0.25">
      <c r="H553" s="1"/>
    </row>
    <row r="554" spans="8:8" x14ac:dyDescent="0.25">
      <c r="H554" s="1"/>
    </row>
    <row r="555" spans="8:8" x14ac:dyDescent="0.25">
      <c r="H555" s="1"/>
    </row>
    <row r="556" spans="8:8" x14ac:dyDescent="0.25">
      <c r="H556" s="1"/>
    </row>
    <row r="557" spans="8:8" x14ac:dyDescent="0.25">
      <c r="H557" s="1"/>
    </row>
    <row r="558" spans="8:8" x14ac:dyDescent="0.25">
      <c r="H558" s="1"/>
    </row>
    <row r="559" spans="8:8" x14ac:dyDescent="0.25">
      <c r="H559" s="1"/>
    </row>
    <row r="560" spans="8:8" x14ac:dyDescent="0.25">
      <c r="H560" s="1"/>
    </row>
    <row r="561" spans="8:8" x14ac:dyDescent="0.25">
      <c r="H561" s="1"/>
    </row>
    <row r="562" spans="8:8" x14ac:dyDescent="0.25">
      <c r="H562" s="1"/>
    </row>
    <row r="563" spans="8:8" x14ac:dyDescent="0.25">
      <c r="H563" s="1"/>
    </row>
    <row r="564" spans="8:8" x14ac:dyDescent="0.25">
      <c r="H564" s="1"/>
    </row>
    <row r="565" spans="8:8" x14ac:dyDescent="0.25">
      <c r="H565" s="1"/>
    </row>
    <row r="566" spans="8:8" x14ac:dyDescent="0.25">
      <c r="H566" s="1"/>
    </row>
    <row r="567" spans="8:8" x14ac:dyDescent="0.25">
      <c r="H567" s="1"/>
    </row>
    <row r="568" spans="8:8" x14ac:dyDescent="0.25">
      <c r="H568" s="1"/>
    </row>
    <row r="569" spans="8:8" x14ac:dyDescent="0.25">
      <c r="H569" s="1"/>
    </row>
    <row r="570" spans="8:8" x14ac:dyDescent="0.25">
      <c r="H570" s="1"/>
    </row>
    <row r="571" spans="8:8" x14ac:dyDescent="0.25">
      <c r="H571" s="1"/>
    </row>
    <row r="572" spans="8:8" x14ac:dyDescent="0.25">
      <c r="H572" s="1"/>
    </row>
    <row r="573" spans="8:8" x14ac:dyDescent="0.25">
      <c r="H573" s="1"/>
    </row>
    <row r="574" spans="8:8" x14ac:dyDescent="0.25">
      <c r="H574" s="1"/>
    </row>
    <row r="575" spans="8:8" x14ac:dyDescent="0.25">
      <c r="H575" s="1"/>
    </row>
    <row r="576" spans="8:8" x14ac:dyDescent="0.25">
      <c r="H576" s="1"/>
    </row>
    <row r="577" spans="8:8" x14ac:dyDescent="0.25">
      <c r="H577" s="1"/>
    </row>
    <row r="578" spans="8:8" x14ac:dyDescent="0.25">
      <c r="H578" s="1"/>
    </row>
    <row r="579" spans="8:8" x14ac:dyDescent="0.25">
      <c r="H579" s="1"/>
    </row>
    <row r="580" spans="8:8" x14ac:dyDescent="0.25">
      <c r="H580" s="1"/>
    </row>
    <row r="581" spans="8:8" x14ac:dyDescent="0.25">
      <c r="H581" s="1"/>
    </row>
    <row r="582" spans="8:8" x14ac:dyDescent="0.25">
      <c r="H582" s="1"/>
    </row>
    <row r="583" spans="8:8" x14ac:dyDescent="0.25">
      <c r="H583" s="1"/>
    </row>
    <row r="584" spans="8:8" x14ac:dyDescent="0.25">
      <c r="H584" s="1"/>
    </row>
    <row r="585" spans="8:8" x14ac:dyDescent="0.25">
      <c r="H585" s="1"/>
    </row>
    <row r="586" spans="8:8" x14ac:dyDescent="0.25">
      <c r="H586" s="1"/>
    </row>
    <row r="587" spans="8:8" x14ac:dyDescent="0.25">
      <c r="H587" s="1"/>
    </row>
    <row r="588" spans="8:8" x14ac:dyDescent="0.25">
      <c r="H588" s="1"/>
    </row>
    <row r="589" spans="8:8" x14ac:dyDescent="0.25">
      <c r="H589" s="1"/>
    </row>
    <row r="590" spans="8:8" x14ac:dyDescent="0.25">
      <c r="H590" s="1"/>
    </row>
    <row r="591" spans="8:8" x14ac:dyDescent="0.25">
      <c r="H591" s="1"/>
    </row>
    <row r="592" spans="8:8" x14ac:dyDescent="0.25">
      <c r="H592" s="1"/>
    </row>
    <row r="593" spans="8:8" x14ac:dyDescent="0.25">
      <c r="H593" s="1"/>
    </row>
    <row r="594" spans="8:8" x14ac:dyDescent="0.25">
      <c r="H594" s="1"/>
    </row>
    <row r="595" spans="8:8" x14ac:dyDescent="0.25">
      <c r="H595" s="1"/>
    </row>
  </sheetData>
  <mergeCells count="5">
    <mergeCell ref="A1:D1"/>
    <mergeCell ref="A3:A10"/>
    <mergeCell ref="A11:A18"/>
    <mergeCell ref="A19:A25"/>
    <mergeCell ref="A26:A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0e3c1-561f-4023-a680-37721cd7b97c">
      <Terms xmlns="http://schemas.microsoft.com/office/infopath/2007/PartnerControls"/>
    </lcf76f155ced4ddcb4097134ff3c332f>
    <TaxCatchAll xmlns="5b731f30-0812-4fbb-b9d3-e37f5f8551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BABE62C9BA874390CB745CC1060C42" ma:contentTypeVersion="11" ma:contentTypeDescription="Create a new document." ma:contentTypeScope="" ma:versionID="247f0ff799b5c2d0eeb7978c6f3e8e21">
  <xsd:schema xmlns:xsd="http://www.w3.org/2001/XMLSchema" xmlns:xs="http://www.w3.org/2001/XMLSchema" xmlns:p="http://schemas.microsoft.com/office/2006/metadata/properties" xmlns:ns2="9130e3c1-561f-4023-a680-37721cd7b97c" xmlns:ns3="5b731f30-0812-4fbb-b9d3-e37f5f8551c9" targetNamespace="http://schemas.microsoft.com/office/2006/metadata/properties" ma:root="true" ma:fieldsID="3747b3e51c3286935a58fcb8e6cf500b" ns2:_="" ns3:_="">
    <xsd:import namespace="9130e3c1-561f-4023-a680-37721cd7b97c"/>
    <xsd:import namespace="5b731f30-0812-4fbb-b9d3-e37f5f855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e3c1-561f-4023-a680-37721cd7b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474c433-8f55-4a30-8add-d96be3d68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31f30-0812-4fbb-b9d3-e37f5f8551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c77dd5-32f4-4b83-966e-d28f2ab3ffaf}" ma:internalName="TaxCatchAll" ma:showField="CatchAllData" ma:web="5b731f30-0812-4fbb-b9d3-e37f5f855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F5E2E-A09A-4FDD-AF81-FF8309B10E6F}">
  <ds:schemaRefs>
    <ds:schemaRef ds:uri="http://www.w3.org/XML/1998/namespace"/>
    <ds:schemaRef ds:uri="0383999f-6957-4567-a392-8923b156b0d6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1C2254-13D3-4A46-B367-ECAF0FD88C9D}"/>
</file>

<file path=customXml/itemProps3.xml><?xml version="1.0" encoding="utf-8"?>
<ds:datastoreItem xmlns:ds="http://schemas.openxmlformats.org/officeDocument/2006/customXml" ds:itemID="{1DFAF81D-D976-4669-8578-35C521D0D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 2024</vt:lpstr>
      <vt:lpstr>Mar 2025</vt:lpstr>
      <vt:lpstr>Apr 2025- Updated ER NI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Hopkins</dc:creator>
  <cp:keywords/>
  <dc:description/>
  <cp:lastModifiedBy>Bright, Sarah</cp:lastModifiedBy>
  <cp:revision/>
  <dcterms:created xsi:type="dcterms:W3CDTF">2013-11-11T07:52:22Z</dcterms:created>
  <dcterms:modified xsi:type="dcterms:W3CDTF">2024-11-12T12:43:38Z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0x01010015BABE62C9BA874390CB745CC1060C42</vt:lpwstr>
  </property>
</Properties>
</file>